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1">'男子参加申込書'!$A$1:$L$36</definedName>
  </definedNames>
  <calcPr fullCalcOnLoad="1"/>
</workbook>
</file>

<file path=xl/sharedStrings.xml><?xml version="1.0" encoding="utf-8"?>
<sst xmlns="http://schemas.openxmlformats.org/spreadsheetml/2006/main" count="604" uniqueCount="376">
  <si>
    <t>学校番号</t>
  </si>
  <si>
    <t>学校名</t>
  </si>
  <si>
    <t>学校名</t>
  </si>
  <si>
    <t>■男子団体登録選手順位表</t>
  </si>
  <si>
    <t>監督名</t>
  </si>
  <si>
    <t>NO.2</t>
  </si>
  <si>
    <t>NO.3</t>
  </si>
  <si>
    <t>NO.4</t>
  </si>
  <si>
    <t>NO.5</t>
  </si>
  <si>
    <t>NO.6</t>
  </si>
  <si>
    <t>生年月日</t>
  </si>
  <si>
    <t>NO.1</t>
  </si>
  <si>
    <t>監督</t>
  </si>
  <si>
    <t>氏名</t>
  </si>
  <si>
    <t>学年</t>
  </si>
  <si>
    <t>■男子個人シングルス参加名簿</t>
  </si>
  <si>
    <t>順位</t>
  </si>
  <si>
    <t>NO.7</t>
  </si>
  <si>
    <t>NO.8</t>
  </si>
  <si>
    <t>NO.9</t>
  </si>
  <si>
    <t>NO.10</t>
  </si>
  <si>
    <t>■男子個人ダブルス参加名簿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</si>
  <si>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</si>
  <si>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</si>
  <si>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</si>
  <si>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</si>
  <si>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</si>
  <si>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</si>
  <si>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</si>
  <si>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</si>
  <si>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秋吉　博之</t>
  </si>
  <si>
    <t>副専門委員長</t>
  </si>
  <si>
    <t>八尋　貴幸</t>
  </si>
  <si>
    <t>熊本工業高等学校</t>
  </si>
  <si>
    <t>862-0953</t>
  </si>
  <si>
    <t>096-383-2105</t>
  </si>
  <si>
    <t>熊本市中央区上京塚町5番1号</t>
  </si>
  <si>
    <t>専門委員</t>
  </si>
  <si>
    <t>熊本北高等学校</t>
  </si>
  <si>
    <t>860-8082</t>
  </si>
  <si>
    <t>096-338-1110</t>
  </si>
  <si>
    <t>熊本市北区兎谷3丁目5番1号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</si>
  <si>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</si>
  <si>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</si>
  <si>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</si>
  <si>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</si>
  <si>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</si>
  <si>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</si>
  <si>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</si>
  <si>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</si>
  <si>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</si>
  <si>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</si>
  <si>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</si>
  <si>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</si>
  <si>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</si>
  <si>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</si>
  <si>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</si>
  <si>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</si>
  <si>
    <t>096-343-6195</t>
  </si>
  <si>
    <t>096-346-8943</t>
  </si>
  <si>
    <t>熊本</t>
  </si>
  <si>
    <t>862-0972</t>
  </si>
  <si>
    <t>熊本市中央区新大江1丁目8番地</t>
  </si>
  <si>
    <t>096-371-3611</t>
  </si>
  <si>
    <t>096-371-3623</t>
  </si>
  <si>
    <t>第一</t>
  </si>
  <si>
    <t>860-0003</t>
  </si>
  <si>
    <t>熊本市中央区古城町3番1号</t>
  </si>
  <si>
    <t>096-354-4933</t>
  </si>
  <si>
    <t>096-324-0748</t>
  </si>
  <si>
    <t>第二</t>
  </si>
  <si>
    <t>862-0901</t>
  </si>
  <si>
    <t>熊本市東区東町3丁目13番1号</t>
  </si>
  <si>
    <t>096-368-4125</t>
  </si>
  <si>
    <t>096-365-5636</t>
  </si>
  <si>
    <t>熊本西</t>
  </si>
  <si>
    <t>860-0067</t>
  </si>
  <si>
    <t>熊本市西区城山大塘町645番地</t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</si>
  <si>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</si>
  <si>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</si>
  <si>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</si>
  <si>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</si>
  <si>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</si>
  <si>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</si>
  <si>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</si>
  <si>
    <t>096-369-1008</t>
  </si>
  <si>
    <t>096-369-7116</t>
  </si>
  <si>
    <t>熊本商業</t>
  </si>
  <si>
    <t>862-0954</t>
  </si>
  <si>
    <t>熊本市中央区神水1丁目1番2号</t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</si>
  <si>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</si>
  <si>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</si>
  <si>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</si>
  <si>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</si>
  <si>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</si>
  <si>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</si>
  <si>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</si>
  <si>
    <t>096-364-4643</t>
  </si>
  <si>
    <t>096-364-9382</t>
  </si>
  <si>
    <t>必由館</t>
  </si>
  <si>
    <t>860-0863</t>
  </si>
  <si>
    <t>熊本市中央区坪井4丁目15番1号</t>
  </si>
  <si>
    <t>096-343-0236</t>
  </si>
  <si>
    <t>096-344-7289</t>
  </si>
  <si>
    <t>千原台</t>
  </si>
  <si>
    <t>860-0073</t>
  </si>
  <si>
    <t>熊本市西区島崎2丁目37番1号</t>
  </si>
  <si>
    <t>096-355-7261</t>
  </si>
  <si>
    <t>096-355-2947</t>
  </si>
  <si>
    <t>九州学院</t>
  </si>
  <si>
    <t>862-8676</t>
  </si>
  <si>
    <t>熊本市中央区大江5丁目2番1号</t>
  </si>
  <si>
    <t>096-364-6134</t>
  </si>
  <si>
    <t>096-363-2576</t>
  </si>
  <si>
    <t>鎮西</t>
  </si>
  <si>
    <t>862-0976</t>
  </si>
  <si>
    <t>熊本市中央区九品寺3丁目1番1号</t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</si>
  <si>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</si>
  <si>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</si>
  <si>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</si>
  <si>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</si>
  <si>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</si>
  <si>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</si>
  <si>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</si>
  <si>
    <t>096-366-1201</t>
  </si>
  <si>
    <t>096-372-6052</t>
  </si>
  <si>
    <t>学園大付属</t>
  </si>
  <si>
    <t>862-0971</t>
  </si>
  <si>
    <t>熊本市中央区大江2丁目5番1号</t>
  </si>
  <si>
    <t>096-371-2551</t>
  </si>
  <si>
    <t>096-372-6127</t>
  </si>
  <si>
    <t>森光那留虎</t>
  </si>
  <si>
    <t>東海大星翔</t>
  </si>
  <si>
    <t>862-0970</t>
  </si>
  <si>
    <t>熊本市東区渡鹿9丁目1番1号</t>
  </si>
  <si>
    <t>096-382-1146</t>
  </si>
  <si>
    <t>096-385-2161</t>
  </si>
  <si>
    <t>国府</t>
  </si>
  <si>
    <t>862-0949</t>
  </si>
  <si>
    <t>熊本市中央区国府2丁目15番1号</t>
  </si>
  <si>
    <t>096-366-1276</t>
  </si>
  <si>
    <t>096-364-8544</t>
  </si>
  <si>
    <t>マリスト</t>
  </si>
  <si>
    <t>862-0911</t>
  </si>
  <si>
    <t>熊本市東区健軍2丁目11番54号</t>
  </si>
  <si>
    <t>096-368-2131</t>
  </si>
  <si>
    <t>096-365-7850</t>
  </si>
  <si>
    <t>ルーテル</t>
  </si>
  <si>
    <t>860-8520</t>
  </si>
  <si>
    <t>熊本市中央区黒髪3丁目12番16号</t>
  </si>
  <si>
    <t>096-343-3246</t>
  </si>
  <si>
    <t>096-343-3455</t>
  </si>
  <si>
    <t>熊本信愛</t>
  </si>
  <si>
    <t>860-8557</t>
  </si>
  <si>
    <t>熊本市中央区上林町3番18号</t>
  </si>
  <si>
    <t>096-354-5355</t>
  </si>
  <si>
    <t>096-324-7292</t>
  </si>
  <si>
    <t>尚絅</t>
  </si>
  <si>
    <t>862-8678</t>
  </si>
  <si>
    <t>熊本市中央区九品寺2丁目6番78号</t>
  </si>
  <si>
    <t>096-366-0295</t>
  </si>
  <si>
    <t>096-372-8341</t>
  </si>
  <si>
    <t>文徳</t>
  </si>
  <si>
    <t>860-0082</t>
  </si>
  <si>
    <t>熊本市西区池田4丁目22番2号</t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</si>
  <si>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</si>
  <si>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</si>
  <si>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</si>
  <si>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</si>
  <si>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</si>
  <si>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</si>
  <si>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</si>
  <si>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</si>
  <si>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</si>
  <si>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</si>
  <si>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</si>
  <si>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</si>
  <si>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</si>
  <si>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</si>
  <si>
    <t>0968-73-2215</t>
  </si>
  <si>
    <t>0968-73-2605</t>
  </si>
  <si>
    <t>専大玉名</t>
  </si>
  <si>
    <t>869-0293</t>
  </si>
  <si>
    <t>玉名市岱明町野口1046番地</t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</si>
  <si>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</si>
  <si>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</si>
  <si>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</si>
  <si>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</si>
  <si>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</si>
  <si>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</si>
  <si>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</si>
  <si>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</si>
  <si>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</si>
  <si>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</si>
  <si>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</si>
  <si>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</si>
  <si>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</si>
  <si>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</si>
  <si>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</si>
  <si>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</si>
  <si>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</si>
  <si>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</si>
  <si>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</si>
  <si>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</si>
  <si>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</si>
  <si>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</si>
  <si>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</si>
  <si>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</si>
  <si>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</si>
  <si>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</si>
  <si>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</si>
  <si>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</si>
  <si>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</si>
  <si>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</si>
  <si>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</si>
  <si>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</si>
  <si>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</si>
  <si>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</si>
  <si>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</si>
  <si>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</si>
  <si>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</si>
  <si>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</si>
  <si>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</si>
  <si>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</si>
  <si>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</si>
  <si>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</si>
  <si>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</si>
  <si>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</si>
  <si>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</si>
  <si>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上益城郡御船町木倉1253番地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</si>
  <si>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</si>
  <si>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</si>
  <si>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</si>
  <si>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</si>
  <si>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</si>
  <si>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</si>
  <si>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</si>
  <si>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</si>
  <si>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</si>
  <si>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</si>
  <si>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</si>
  <si>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</si>
  <si>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</si>
  <si>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</si>
  <si>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</si>
  <si>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</si>
  <si>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</si>
  <si>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</si>
  <si>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</si>
  <si>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</si>
  <si>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</si>
  <si>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</si>
  <si>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</si>
  <si>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</si>
  <si>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</si>
  <si>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</si>
  <si>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</si>
  <si>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</si>
  <si>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</si>
  <si>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</si>
  <si>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</si>
  <si>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</si>
  <si>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</si>
  <si>
    <t>0965-32-2354</t>
  </si>
  <si>
    <t>0965-32-7240</t>
  </si>
  <si>
    <t>水俣</t>
  </si>
  <si>
    <t>867-0023</t>
  </si>
  <si>
    <t>天草</t>
  </si>
  <si>
    <t>863-0003</t>
  </si>
  <si>
    <t>天草市本渡町本渡557番地</t>
  </si>
  <si>
    <t>0969-23-5533</t>
  </si>
  <si>
    <t>0969-25-1168</t>
  </si>
  <si>
    <t>天草工業</t>
  </si>
  <si>
    <t>863-0043</t>
  </si>
  <si>
    <t>天草市亀場町亀川38-36番地</t>
  </si>
  <si>
    <t>0969-23-2330</t>
  </si>
  <si>
    <t>0969-23-2105</t>
  </si>
  <si>
    <t>863-0002</t>
  </si>
  <si>
    <t>天草市本渡町本戸馬場495番地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</si>
  <si>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</si>
  <si>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</si>
  <si>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</si>
  <si>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</si>
  <si>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</si>
  <si>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</si>
  <si>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</si>
  <si>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</si>
  <si>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</si>
  <si>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</si>
  <si>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</si>
  <si>
    <t>高校</t>
  </si>
  <si>
    <t>所在地</t>
  </si>
  <si>
    <t>連絡先</t>
  </si>
  <si>
    <t>■団体の部</t>
  </si>
  <si>
    <t>※キャプテンは順位番号を○で囲んでください。</t>
  </si>
  <si>
    <t>選手名</t>
  </si>
  <si>
    <t>年齢</t>
  </si>
  <si>
    <t>■シングルス</t>
  </si>
  <si>
    <t>■ダブルス</t>
  </si>
  <si>
    <t>基づき取り扱われることを承諾していることを申し添えます。</t>
  </si>
  <si>
    <t>　上記の選手は本校在学の者で、標記大会に出場を認め参加申込をいたします。</t>
  </si>
  <si>
    <t>　なお、申込生徒は、大会参加にあたり個人情報が「熊本県高等学校体育連盟個人情報保護方針」に</t>
  </si>
  <si>
    <t>学校長</t>
  </si>
  <si>
    <t>印</t>
  </si>
  <si>
    <t>〒</t>
  </si>
  <si>
    <t>TEL</t>
  </si>
  <si>
    <t>FAX</t>
  </si>
  <si>
    <t>□団体の部</t>
  </si>
  <si>
    <t>□シングルス</t>
  </si>
  <si>
    <t>□ダブルス</t>
  </si>
  <si>
    <t>【男子】</t>
  </si>
  <si>
    <t>No</t>
  </si>
  <si>
    <t>氏名</t>
  </si>
  <si>
    <t>学年</t>
  </si>
  <si>
    <t>出場種目（該当種目に○印）</t>
  </si>
  <si>
    <t>団体戦</t>
  </si>
  <si>
    <t>個人戦Ｓ</t>
  </si>
  <si>
    <t>個人戦Ｄ</t>
  </si>
  <si>
    <t>学校名（</t>
  </si>
  <si>
    <t>高等学校）</t>
  </si>
  <si>
    <t>【女子】</t>
  </si>
  <si>
    <t>参加生徒数（</t>
  </si>
  <si>
    <t>）人×参加料１人（５００円、１０００円）＝</t>
  </si>
  <si>
    <t>円</t>
  </si>
  <si>
    <t>記載責任者</t>
  </si>
  <si>
    <t>印</t>
  </si>
  <si>
    <t>※　上記一覧表に参加者を記入し、記載責任者押印の上、参加申込書に同封してください。</t>
  </si>
  <si>
    <t>　　　なお、郵便振替払込金受領証のコピーを裏面に貼付してください。</t>
  </si>
  <si>
    <t>月</t>
  </si>
  <si>
    <t>日</t>
  </si>
  <si>
    <t>□女子個人シングルス参加名簿</t>
  </si>
  <si>
    <t>□女子個人ダブルス参加名簿</t>
  </si>
  <si>
    <t>畠中　大典</t>
  </si>
  <si>
    <t>熊本学園大学付属高等学校</t>
  </si>
  <si>
    <t>合志市須屋2659番地2</t>
  </si>
  <si>
    <t>山鹿市鹿本町御宇田312番地</t>
  </si>
  <si>
    <t>園木　崇史</t>
  </si>
  <si>
    <t>高専熊本</t>
  </si>
  <si>
    <t>高専八代</t>
  </si>
  <si>
    <t>第二高等学校</t>
  </si>
  <si>
    <t>岱志高等学校定時制</t>
  </si>
  <si>
    <t>一ッ葉熊本</t>
  </si>
  <si>
    <t>860-0844</t>
  </si>
  <si>
    <t>熊本市中央区水道町5‐21　コスギ不動産水道町ビル6Ｆ</t>
  </si>
  <si>
    <t>096-212-5250</t>
  </si>
  <si>
    <t>096-212-5270</t>
  </si>
  <si>
    <t>２０１９年</t>
  </si>
  <si>
    <t>米納　康志</t>
  </si>
  <si>
    <t>水俣高等学校</t>
  </si>
  <si>
    <t>867-0063</t>
  </si>
  <si>
    <t>0966-63-1285</t>
  </si>
  <si>
    <t>水俣市洗切町11番1号</t>
  </si>
  <si>
    <t>田嶋　隆文</t>
  </si>
  <si>
    <t>熊本市東区東町3丁目13番1号</t>
  </si>
  <si>
    <t>甲佐高等学校</t>
  </si>
  <si>
    <t>岱志</t>
  </si>
  <si>
    <t>有明</t>
  </si>
  <si>
    <t>864-0032</t>
  </si>
  <si>
    <t>荒尾市増永2200番地</t>
  </si>
  <si>
    <t>0968-63-0545</t>
  </si>
  <si>
    <t>0968-64-1366</t>
  </si>
  <si>
    <t>861-0304</t>
  </si>
  <si>
    <t>0968-46-3191</t>
  </si>
  <si>
    <t>0968-42-3031</t>
  </si>
  <si>
    <t>866-0825</t>
  </si>
  <si>
    <t>0966-63-1205</t>
  </si>
  <si>
    <t>天草拓心</t>
  </si>
  <si>
    <t>井手上正剛</t>
  </si>
  <si>
    <t>大津高等学校</t>
  </si>
  <si>
    <t>869-1233</t>
  </si>
  <si>
    <t>２０１９年度（令和元年度）熊本県高等学校総合体育大会テニス競技大会</t>
  </si>
  <si>
    <t>２０１９年度（令和元年度）熊本県高等学校総合体育大会テニス競技　参加申込書　　男子</t>
  </si>
  <si>
    <t>２０１９（令和元）年</t>
  </si>
  <si>
    <t>２０１９年度（令和元年度）熊本県高等学校総合体育大会テニス競技　参加申込書　　女子</t>
  </si>
  <si>
    <t>２０１９年度（令和元年度）熊本県高等学校総合体育大会テニス競技　参加生徒一覧</t>
  </si>
  <si>
    <t>２０１９年度（令和元年度）熊本県高等学校体育連盟テニス専門部加盟校一覧表（2019.3.27現在）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</si>
</sst>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slantDashDot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/>
      <top style="thin"/>
      <bottom style="slantDashDot"/>
    </border>
    <border>
      <left/>
      <right style="thin"/>
      <top style="thin"/>
      <bottom style="slantDashDot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0">
      <alignment/>
      <protection/>
    </xf>
    <xf numFmtId="0" fontId="4" fillId="0" borderId="0" xfId="60" applyNumberFormat="1" applyFont="1" applyAlignment="1">
      <alignment/>
      <protection/>
    </xf>
    <xf numFmtId="0" fontId="3" fillId="0" borderId="0" xfId="60" applyAlignment="1">
      <alignment/>
      <protection/>
    </xf>
    <xf numFmtId="0" fontId="5" fillId="0" borderId="10" xfId="60" applyNumberFormat="1" applyFont="1" applyBorder="1" applyAlignment="1">
      <alignment horizontal="center" vertical="center"/>
      <protection/>
    </xf>
    <xf numFmtId="0" fontId="5" fillId="0" borderId="11" xfId="60" applyNumberFormat="1" applyFont="1" applyBorder="1" applyAlignment="1">
      <alignment horizontal="center" vertical="center"/>
      <protection/>
    </xf>
    <xf numFmtId="0" fontId="5" fillId="0" borderId="12" xfId="60" applyNumberFormat="1" applyFont="1" applyBorder="1" applyAlignment="1">
      <alignment horizontal="centerContinuous" vertical="center"/>
      <protection/>
    </xf>
    <xf numFmtId="0" fontId="5" fillId="0" borderId="13" xfId="60" applyNumberFormat="1" applyFont="1" applyBorder="1" applyAlignment="1">
      <alignment horizontal="centerContinuous" vertical="center"/>
      <protection/>
    </xf>
    <xf numFmtId="0" fontId="5" fillId="0" borderId="14" xfId="60" applyNumberFormat="1" applyFont="1" applyBorder="1" applyAlignment="1">
      <alignment horizontal="centerContinuous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NumberFormat="1" applyFont="1" applyBorder="1" applyAlignment="1">
      <alignment horizontal="centerContinuous" vertical="center"/>
      <protection/>
    </xf>
    <xf numFmtId="0" fontId="3" fillId="0" borderId="16" xfId="60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Continuous" vertical="center"/>
      <protection/>
    </xf>
    <xf numFmtId="0" fontId="5" fillId="0" borderId="19" xfId="60" applyFont="1" applyBorder="1" applyAlignment="1">
      <alignment horizontal="centerContinuous" vertical="center"/>
      <protection/>
    </xf>
    <xf numFmtId="0" fontId="5" fillId="0" borderId="20" xfId="60" applyFont="1" applyBorder="1" applyAlignment="1">
      <alignment horizontal="centerContinuous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1" xfId="60" applyNumberFormat="1" applyFont="1" applyBorder="1" applyAlignment="1">
      <alignment horizontal="center" vertical="center"/>
      <protection/>
    </xf>
    <xf numFmtId="0" fontId="5" fillId="0" borderId="22" xfId="60" applyNumberFormat="1" applyFont="1" applyBorder="1" applyAlignment="1">
      <alignment vertical="center"/>
      <protection/>
    </xf>
    <xf numFmtId="0" fontId="3" fillId="0" borderId="23" xfId="60" applyBorder="1" applyAlignment="1">
      <alignment/>
      <protection/>
    </xf>
    <xf numFmtId="0" fontId="3" fillId="0" borderId="24" xfId="60" applyBorder="1" applyAlignment="1">
      <alignment/>
      <protection/>
    </xf>
    <xf numFmtId="0" fontId="3" fillId="0" borderId="25" xfId="60" applyBorder="1" applyAlignment="1">
      <alignment/>
      <protection/>
    </xf>
    <xf numFmtId="0" fontId="3" fillId="0" borderId="26" xfId="60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NumberFormat="1" applyFont="1" applyBorder="1" applyAlignment="1">
      <alignment horizontal="center" vertical="center"/>
      <protection/>
    </xf>
    <xf numFmtId="0" fontId="5" fillId="0" borderId="29" xfId="60" applyNumberFormat="1" applyFont="1" applyBorder="1" applyAlignment="1">
      <alignment vertical="center"/>
      <protection/>
    </xf>
    <xf numFmtId="0" fontId="5" fillId="0" borderId="22" xfId="60" applyFont="1" applyBorder="1" applyAlignment="1">
      <alignment horizontal="centerContinuous" vertical="center"/>
      <protection/>
    </xf>
    <xf numFmtId="0" fontId="5" fillId="0" borderId="30" xfId="60" applyFont="1" applyBorder="1" applyAlignment="1">
      <alignment horizontal="centerContinuous" vertical="center"/>
      <protection/>
    </xf>
    <xf numFmtId="0" fontId="5" fillId="0" borderId="31" xfId="60" applyFont="1" applyBorder="1" applyAlignment="1">
      <alignment horizontal="centerContinuous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3" fillId="0" borderId="33" xfId="60" applyBorder="1" applyAlignment="1">
      <alignment horizontal="center" vertical="center"/>
      <protection/>
    </xf>
    <xf numFmtId="0" fontId="5" fillId="0" borderId="34" xfId="60" applyFont="1" applyBorder="1" applyAlignment="1">
      <alignment horizontal="centerContinuous" vertical="center"/>
      <protection/>
    </xf>
    <xf numFmtId="0" fontId="5" fillId="0" borderId="35" xfId="60" applyFont="1" applyBorder="1" applyAlignment="1">
      <alignment horizontal="centerContinuous" vertical="center"/>
      <protection/>
    </xf>
    <xf numFmtId="0" fontId="5" fillId="0" borderId="36" xfId="60" applyNumberFormat="1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3" fillId="0" borderId="37" xfId="60" applyBorder="1" applyAlignment="1">
      <alignment horizontal="center" vertical="center"/>
      <protection/>
    </xf>
    <xf numFmtId="0" fontId="5" fillId="0" borderId="38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Continuous" vertical="center"/>
      <protection/>
    </xf>
    <xf numFmtId="0" fontId="5" fillId="0" borderId="40" xfId="60" applyFont="1" applyBorder="1" applyAlignment="1">
      <alignment horizontal="centerContinuous" vertical="center"/>
      <protection/>
    </xf>
    <xf numFmtId="0" fontId="5" fillId="0" borderId="41" xfId="60" applyFont="1" applyBorder="1" applyAlignment="1">
      <alignment horizontal="centerContinuous" vertical="center"/>
      <protection/>
    </xf>
    <xf numFmtId="0" fontId="5" fillId="0" borderId="38" xfId="60" applyNumberFormat="1" applyFont="1" applyBorder="1" applyAlignment="1">
      <alignment horizontal="center" vertical="center"/>
      <protection/>
    </xf>
    <xf numFmtId="0" fontId="5" fillId="0" borderId="42" xfId="60" applyNumberFormat="1" applyFont="1" applyBorder="1" applyAlignment="1">
      <alignment vertical="center"/>
      <protection/>
    </xf>
    <xf numFmtId="0" fontId="3" fillId="0" borderId="43" xfId="60" applyBorder="1" applyAlignment="1">
      <alignment/>
      <protection/>
    </xf>
    <xf numFmtId="0" fontId="3" fillId="0" borderId="44" xfId="60" applyBorder="1" applyAlignment="1">
      <alignment/>
      <protection/>
    </xf>
    <xf numFmtId="0" fontId="5" fillId="0" borderId="28" xfId="60" applyNumberFormat="1" applyFont="1" applyBorder="1" applyAlignment="1">
      <alignment vertical="center"/>
      <protection/>
    </xf>
    <xf numFmtId="0" fontId="5" fillId="0" borderId="45" xfId="60" applyFont="1" applyBorder="1" applyAlignment="1">
      <alignment vertical="center"/>
      <protection/>
    </xf>
    <xf numFmtId="0" fontId="5" fillId="0" borderId="46" xfId="60" applyNumberFormat="1" applyFont="1" applyBorder="1" applyAlignment="1">
      <alignment horizontal="center" vertical="center"/>
      <protection/>
    </xf>
    <xf numFmtId="0" fontId="5" fillId="0" borderId="46" xfId="60" applyNumberFormat="1" applyFont="1" applyBorder="1" applyAlignment="1">
      <alignment vertical="center"/>
      <protection/>
    </xf>
    <xf numFmtId="0" fontId="5" fillId="0" borderId="47" xfId="60" applyNumberFormat="1" applyFont="1" applyBorder="1" applyAlignment="1">
      <alignment vertical="center"/>
      <protection/>
    </xf>
    <xf numFmtId="0" fontId="5" fillId="0" borderId="47" xfId="60" applyFont="1" applyBorder="1" applyAlignment="1">
      <alignment vertical="center"/>
      <protection/>
    </xf>
    <xf numFmtId="0" fontId="5" fillId="0" borderId="48" xfId="60" applyFont="1" applyBorder="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9" borderId="4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59" xfId="0" applyFont="1" applyBorder="1" applyAlignment="1">
      <alignment horizontal="right" vertical="center"/>
    </xf>
    <xf numFmtId="0" fontId="46" fillId="0" borderId="59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57" fontId="0" fillId="12" borderId="49" xfId="0" applyNumberFormat="1" applyFill="1" applyBorder="1" applyAlignment="1">
      <alignment vertical="center"/>
    </xf>
    <xf numFmtId="57" fontId="0" fillId="9" borderId="49" xfId="0" applyNumberFormat="1" applyFill="1" applyBorder="1" applyAlignment="1">
      <alignment vertical="center"/>
    </xf>
    <xf numFmtId="58" fontId="0" fillId="0" borderId="49" xfId="0" applyNumberFormat="1" applyBorder="1" applyAlignment="1">
      <alignment horizontal="center" vertical="center" shrinkToFit="1"/>
    </xf>
    <xf numFmtId="58" fontId="0" fillId="0" borderId="60" xfId="0" applyNumberFormat="1" applyBorder="1" applyAlignment="1">
      <alignment horizontal="center" vertical="center" shrinkToFit="1"/>
    </xf>
    <xf numFmtId="58" fontId="0" fillId="0" borderId="53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0" fillId="12" borderId="0" xfId="0" applyNumberFormat="1" applyFill="1" applyBorder="1" applyAlignment="1">
      <alignment vertical="center"/>
    </xf>
    <xf numFmtId="0" fontId="0" fillId="12" borderId="0" xfId="0" applyNumberFormat="1" applyFill="1" applyBorder="1" applyAlignment="1">
      <alignment vertical="center"/>
    </xf>
    <xf numFmtId="0" fontId="0" fillId="12" borderId="49" xfId="0" applyNumberForma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9" borderId="0" xfId="0" applyNumberFormat="1" applyFill="1" applyBorder="1" applyAlignment="1">
      <alignment vertical="center"/>
    </xf>
    <xf numFmtId="0" fontId="0" fillId="9" borderId="49" xfId="0" applyNumberFormat="1" applyFill="1" applyBorder="1" applyAlignment="1">
      <alignment vertical="center"/>
    </xf>
    <xf numFmtId="0" fontId="5" fillId="0" borderId="61" xfId="60" applyFont="1" applyBorder="1" applyAlignment="1">
      <alignment horizontal="center" vertical="center"/>
      <protection/>
    </xf>
    <xf numFmtId="0" fontId="5" fillId="0" borderId="24" xfId="60" applyNumberFormat="1" applyFont="1" applyBorder="1" applyAlignment="1">
      <alignment horizontal="centerContinuous" vertical="center"/>
      <protection/>
    </xf>
    <xf numFmtId="0" fontId="5" fillId="0" borderId="62" xfId="60" applyNumberFormat="1" applyFont="1" applyBorder="1" applyAlignment="1">
      <alignment horizontal="center" vertical="center"/>
      <protection/>
    </xf>
    <xf numFmtId="0" fontId="5" fillId="0" borderId="63" xfId="60" applyNumberFormat="1" applyFont="1" applyBorder="1" applyAlignment="1">
      <alignment horizontal="centerContinuous" vertical="center"/>
      <protection/>
    </xf>
    <xf numFmtId="0" fontId="5" fillId="0" borderId="64" xfId="60" applyNumberFormat="1" applyFont="1" applyBorder="1" applyAlignment="1">
      <alignment horizontal="centerContinuous" vertical="center"/>
      <protection/>
    </xf>
    <xf numFmtId="0" fontId="5" fillId="0" borderId="65" xfId="60" applyNumberFormat="1" applyFont="1" applyBorder="1" applyAlignment="1">
      <alignment horizontal="centerContinuous" vertical="center"/>
      <protection/>
    </xf>
    <xf numFmtId="0" fontId="5" fillId="0" borderId="66" xfId="60" applyNumberFormat="1" applyFont="1" applyBorder="1" applyAlignment="1">
      <alignment vertical="center"/>
      <protection/>
    </xf>
    <xf numFmtId="0" fontId="5" fillId="0" borderId="49" xfId="60" applyNumberFormat="1" applyFont="1" applyBorder="1" applyAlignment="1">
      <alignment vertical="center"/>
      <protection/>
    </xf>
    <xf numFmtId="0" fontId="5" fillId="0" borderId="49" xfId="60" applyNumberFormat="1" applyFont="1" applyBorder="1" applyAlignment="1">
      <alignment horizontal="center" vertical="center"/>
      <protection/>
    </xf>
    <xf numFmtId="0" fontId="5" fillId="0" borderId="49" xfId="60" applyFont="1" applyBorder="1" applyAlignment="1">
      <alignment vertical="center"/>
      <protection/>
    </xf>
    <xf numFmtId="0" fontId="5" fillId="0" borderId="49" xfId="60" applyFont="1" applyBorder="1" applyAlignment="1">
      <alignment horizontal="center" vertical="center"/>
      <protection/>
    </xf>
    <xf numFmtId="0" fontId="3" fillId="0" borderId="49" xfId="60" applyBorder="1" applyAlignment="1">
      <alignment/>
      <protection/>
    </xf>
    <xf numFmtId="0" fontId="3" fillId="0" borderId="49" xfId="60" applyFont="1" applyBorder="1" applyAlignment="1">
      <alignment vertical="center"/>
      <protection/>
    </xf>
    <xf numFmtId="0" fontId="5" fillId="0" borderId="49" xfId="60" applyNumberFormat="1" applyFont="1" applyBorder="1" applyAlignment="1">
      <alignment horizontal="left" vertical="center"/>
      <protection/>
    </xf>
    <xf numFmtId="0" fontId="5" fillId="0" borderId="67" xfId="60" applyNumberFormat="1" applyFont="1" applyBorder="1" applyAlignment="1">
      <alignment horizontal="center" vertical="center"/>
      <protection/>
    </xf>
    <xf numFmtId="0" fontId="5" fillId="0" borderId="67" xfId="60" applyNumberFormat="1" applyFont="1" applyBorder="1" applyAlignment="1">
      <alignment vertical="center"/>
      <protection/>
    </xf>
    <xf numFmtId="0" fontId="5" fillId="0" borderId="67" xfId="60" applyFont="1" applyBorder="1" applyAlignment="1">
      <alignment vertical="center"/>
      <protection/>
    </xf>
    <xf numFmtId="0" fontId="5" fillId="0" borderId="68" xfId="60" applyFont="1" applyBorder="1" applyAlignment="1">
      <alignment vertical="center"/>
      <protection/>
    </xf>
    <xf numFmtId="0" fontId="5" fillId="0" borderId="54" xfId="60" applyNumberFormat="1" applyFont="1" applyBorder="1" applyAlignment="1">
      <alignment vertical="center"/>
      <protection/>
    </xf>
    <xf numFmtId="0" fontId="5" fillId="0" borderId="54" xfId="60" applyFont="1" applyBorder="1" applyAlignment="1">
      <alignment vertical="center"/>
      <protection/>
    </xf>
    <xf numFmtId="0" fontId="3" fillId="0" borderId="54" xfId="60" applyBorder="1" applyAlignment="1">
      <alignment/>
      <protection/>
    </xf>
    <xf numFmtId="0" fontId="5" fillId="0" borderId="57" xfId="60" applyNumberFormat="1" applyFont="1" applyBorder="1" applyAlignment="1">
      <alignment horizontal="center" vertical="center"/>
      <protection/>
    </xf>
    <xf numFmtId="0" fontId="5" fillId="0" borderId="57" xfId="60" applyNumberFormat="1" applyFont="1" applyBorder="1" applyAlignment="1">
      <alignment vertical="center"/>
      <protection/>
    </xf>
    <xf numFmtId="0" fontId="5" fillId="0" borderId="57" xfId="60" applyFont="1" applyBorder="1" applyAlignment="1">
      <alignment vertical="center"/>
      <protection/>
    </xf>
    <xf numFmtId="0" fontId="5" fillId="0" borderId="58" xfId="60" applyFont="1" applyBorder="1" applyAlignment="1">
      <alignment vertical="center"/>
      <protection/>
    </xf>
    <xf numFmtId="0" fontId="5" fillId="0" borderId="69" xfId="60" applyNumberFormat="1" applyFont="1" applyBorder="1" applyAlignment="1">
      <alignment horizontal="center" vertical="center"/>
      <protection/>
    </xf>
    <xf numFmtId="0" fontId="5" fillId="0" borderId="70" xfId="60" applyFont="1" applyBorder="1" applyAlignment="1">
      <alignment vertical="center"/>
      <protection/>
    </xf>
    <xf numFmtId="0" fontId="5" fillId="0" borderId="55" xfId="60" applyFont="1" applyBorder="1" applyAlignment="1">
      <alignment vertical="center"/>
      <protection/>
    </xf>
    <xf numFmtId="0" fontId="5" fillId="0" borderId="56" xfId="60" applyFont="1" applyBorder="1" applyAlignment="1">
      <alignment vertical="center"/>
      <protection/>
    </xf>
    <xf numFmtId="0" fontId="0" fillId="0" borderId="49" xfId="0" applyBorder="1" applyAlignment="1">
      <alignment horizontal="center" vertical="center"/>
    </xf>
    <xf numFmtId="0" fontId="5" fillId="0" borderId="49" xfId="60" applyNumberFormat="1" applyFont="1" applyBorder="1" applyAlignment="1">
      <alignment vertical="center" wrapText="1"/>
      <protection/>
    </xf>
    <xf numFmtId="0" fontId="5" fillId="0" borderId="54" xfId="60" applyNumberFormat="1" applyFont="1" applyBorder="1" applyAlignment="1">
      <alignment vertical="center" wrapText="1"/>
      <protection/>
    </xf>
    <xf numFmtId="0" fontId="5" fillId="0" borderId="57" xfId="60" applyNumberFormat="1" applyFont="1" applyBorder="1" applyAlignment="1">
      <alignment vertical="center" shrinkToFit="1"/>
      <protection/>
    </xf>
    <xf numFmtId="0" fontId="0" fillId="0" borderId="1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58" fontId="0" fillId="0" borderId="52" xfId="0" applyNumberFormat="1" applyBorder="1" applyAlignment="1">
      <alignment horizontal="center" vertical="center" shrinkToFit="1"/>
    </xf>
    <xf numFmtId="58" fontId="0" fillId="0" borderId="50" xfId="0" applyNumberFormat="1" applyBorder="1" applyAlignment="1">
      <alignment horizontal="center" vertical="center" shrinkToFit="1"/>
    </xf>
    <xf numFmtId="58" fontId="0" fillId="0" borderId="71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 locked="0"/>
    </xf>
    <xf numFmtId="58" fontId="0" fillId="0" borderId="73" xfId="0" applyNumberFormat="1" applyBorder="1" applyAlignment="1">
      <alignment horizontal="center" vertical="center" shrinkToFit="1"/>
    </xf>
    <xf numFmtId="58" fontId="0" fillId="0" borderId="74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75" xfId="0" applyFont="1" applyBorder="1" applyAlignment="1">
      <alignment horizontal="left" vertical="center"/>
    </xf>
    <xf numFmtId="0" fontId="45" fillId="0" borderId="7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7-高体連加盟校一覧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10</xdr:row>
      <xdr:rowOff>0</xdr:rowOff>
    </xdr:from>
    <xdr:to>
      <xdr:col>9</xdr:col>
      <xdr:colOff>657225</xdr:colOff>
      <xdr:row>14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81350" y="1762125"/>
          <a:ext cx="1819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114300</xdr:colOff>
      <xdr:row>15</xdr:row>
      <xdr:rowOff>123825</xdr:rowOff>
    </xdr:from>
    <xdr:to>
      <xdr:col>10</xdr:col>
      <xdr:colOff>419100</xdr:colOff>
      <xdr:row>23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209925" y="2762250"/>
          <a:ext cx="22860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生年月日は、半角で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H12.4.2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238125</xdr:colOff>
      <xdr:row>7</xdr:row>
      <xdr:rowOff>133350</xdr:rowOff>
    </xdr:from>
    <xdr:to>
      <xdr:col>21</xdr:col>
      <xdr:colOff>571500</xdr:colOff>
      <xdr:row>20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343900" y="1381125"/>
          <a:ext cx="27336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①姓名ともに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ます空ける。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（例）伊藤　竜馬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ます空ける。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文字の場合も同様。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（例）錦織　　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ます空ける。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（例）小ノ澤　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文字の場合は空けない。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文字の場合も同様。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（例）奈良くるみ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11</xdr:row>
      <xdr:rowOff>171450</xdr:rowOff>
    </xdr:from>
    <xdr:to>
      <xdr:col>11</xdr:col>
      <xdr:colOff>704850</xdr:colOff>
      <xdr:row>14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81375" y="3095625"/>
          <a:ext cx="30861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「学校番号」、「年齢」、「学校長名」のみ入力をお願いします。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キャプテンは順に番号を○で囲んでください。</a:t>
          </a:r>
        </a:p>
      </xdr:txBody>
    </xdr:sp>
    <xdr:clientData fPrintsWithSheet="0"/>
  </xdr:twoCellAnchor>
  <xdr:oneCellAnchor>
    <xdr:from>
      <xdr:col>10</xdr:col>
      <xdr:colOff>57150</xdr:colOff>
      <xdr:row>15</xdr:row>
      <xdr:rowOff>285750</xdr:rowOff>
    </xdr:from>
    <xdr:ext cx="171450" cy="2857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343525" y="47339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10</xdr:row>
      <xdr:rowOff>66675</xdr:rowOff>
    </xdr:from>
    <xdr:to>
      <xdr:col>11</xdr:col>
      <xdr:colOff>752475</xdr:colOff>
      <xdr:row>13</xdr:row>
      <xdr:rowOff>152400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419475" y="2514600"/>
          <a:ext cx="30956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「学校番号」、「年齢」、「学校長名」のみ入力をお願いします。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キャプテンは順に番号を○で囲んでください。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3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4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5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6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7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8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9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10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11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12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13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14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67</xdr:row>
      <xdr:rowOff>0</xdr:rowOff>
    </xdr:from>
    <xdr:to>
      <xdr:col>2</xdr:col>
      <xdr:colOff>381000</xdr:colOff>
      <xdr:row>67</xdr:row>
      <xdr:rowOff>0</xdr:rowOff>
    </xdr:to>
    <xdr:sp>
      <xdr:nvSpPr>
        <xdr:cNvPr id="15" name="Line 1"/>
        <xdr:cNvSpPr>
          <a:spLocks/>
        </xdr:cNvSpPr>
      </xdr:nvSpPr>
      <xdr:spPr>
        <a:xfrm>
          <a:off x="188595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16" name="Line 2"/>
        <xdr:cNvSpPr>
          <a:spLocks/>
        </xdr:cNvSpPr>
      </xdr:nvSpPr>
      <xdr:spPr>
        <a:xfrm>
          <a:off x="8039100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4" max="4" width="5.140625" style="0" customWidth="1"/>
    <col min="5" max="5" width="9.421875" style="0" customWidth="1"/>
    <col min="6" max="6" width="4.140625" style="0" hidden="1" customWidth="1"/>
    <col min="7" max="7" width="2.7109375" style="0" hidden="1" customWidth="1"/>
    <col min="8" max="8" width="13.57421875" style="0" customWidth="1"/>
    <col min="9" max="9" width="5.140625" style="0" customWidth="1"/>
    <col min="10" max="10" width="11.00390625" style="0" customWidth="1"/>
    <col min="13" max="13" width="13.57421875" style="0" customWidth="1"/>
    <col min="14" max="14" width="4.140625" style="0" customWidth="1"/>
    <col min="15" max="15" width="9.421875" style="0" customWidth="1"/>
    <col min="16" max="16" width="1.8515625" style="0" hidden="1" customWidth="1"/>
    <col min="17" max="17" width="2.7109375" style="0" hidden="1" customWidth="1"/>
    <col min="18" max="18" width="13.57421875" style="0" customWidth="1"/>
    <col min="19" max="19" width="4.140625" style="0" customWidth="1"/>
  </cols>
  <sheetData>
    <row r="1" ht="17.25">
      <c r="A1" s="52" t="s">
        <v>370</v>
      </c>
    </row>
    <row r="2" spans="1:11" ht="13.5">
      <c r="A2" t="s">
        <v>3</v>
      </c>
      <c r="K2" t="s">
        <v>289</v>
      </c>
    </row>
    <row r="3" spans="1:13" ht="13.5">
      <c r="A3" t="s">
        <v>0</v>
      </c>
      <c r="B3" t="s">
        <v>2</v>
      </c>
      <c r="C3">
        <f>IF(A4="","",VLOOKUP(A4,'高体連加盟校一覧'!$A$14:$H$66,2,))</f>
      </c>
      <c r="K3" t="s">
        <v>0</v>
      </c>
      <c r="L3" t="s">
        <v>2</v>
      </c>
      <c r="M3">
        <f>IF(K4="","",VLOOKUP(K4,'高体連加盟校一覧'!$A$14:$B$66,2))</f>
      </c>
    </row>
    <row r="4" spans="1:17" ht="13.5">
      <c r="A4" s="56"/>
      <c r="B4" s="54"/>
      <c r="C4" s="59" t="s">
        <v>13</v>
      </c>
      <c r="D4" s="59" t="s">
        <v>14</v>
      </c>
      <c r="E4" s="59" t="s">
        <v>10</v>
      </c>
      <c r="F4" s="100"/>
      <c r="G4" s="100"/>
      <c r="K4" s="55"/>
      <c r="L4" s="54"/>
      <c r="M4" s="59" t="s">
        <v>13</v>
      </c>
      <c r="N4" s="59" t="s">
        <v>14</v>
      </c>
      <c r="O4" s="59" t="s">
        <v>10</v>
      </c>
      <c r="P4" s="100"/>
      <c r="Q4" s="100"/>
    </row>
    <row r="5" spans="2:17" ht="13.5">
      <c r="B5" s="59" t="s">
        <v>12</v>
      </c>
      <c r="C5" s="58"/>
      <c r="D5" s="57"/>
      <c r="E5" s="57"/>
      <c r="F5" s="101"/>
      <c r="G5" s="101"/>
      <c r="L5" s="59" t="s">
        <v>12</v>
      </c>
      <c r="M5" s="60"/>
      <c r="N5" s="57"/>
      <c r="O5" s="57"/>
      <c r="P5" s="101"/>
      <c r="Q5" s="101"/>
    </row>
    <row r="6" spans="2:17" ht="13.5">
      <c r="B6" s="59" t="s">
        <v>11</v>
      </c>
      <c r="C6" s="58"/>
      <c r="D6" s="58"/>
      <c r="E6" s="90"/>
      <c r="F6" s="103">
        <f>$C$3</f>
      </c>
      <c r="G6" s="103">
        <f>$A$4</f>
        <v>0</v>
      </c>
      <c r="L6" s="59" t="s">
        <v>11</v>
      </c>
      <c r="M6" s="60"/>
      <c r="N6" s="60"/>
      <c r="O6" s="91"/>
      <c r="P6" s="106">
        <f>$M$3</f>
      </c>
      <c r="Q6" s="106">
        <f>$K$4</f>
        <v>0</v>
      </c>
    </row>
    <row r="7" spans="2:17" ht="13.5">
      <c r="B7" s="59" t="s">
        <v>5</v>
      </c>
      <c r="C7" s="58"/>
      <c r="D7" s="58"/>
      <c r="E7" s="90"/>
      <c r="F7" s="103">
        <f>$C$3</f>
      </c>
      <c r="G7" s="103">
        <f>$A$4</f>
        <v>0</v>
      </c>
      <c r="L7" s="59" t="s">
        <v>5</v>
      </c>
      <c r="M7" s="60"/>
      <c r="N7" s="60"/>
      <c r="O7" s="91"/>
      <c r="P7" s="106">
        <f>$M$3</f>
      </c>
      <c r="Q7" s="106">
        <f>$K$4</f>
        <v>0</v>
      </c>
    </row>
    <row r="8" spans="2:17" ht="13.5">
      <c r="B8" s="59" t="s">
        <v>6</v>
      </c>
      <c r="C8" s="58"/>
      <c r="D8" s="58"/>
      <c r="E8" s="90"/>
      <c r="F8" s="103">
        <f>$C$3</f>
      </c>
      <c r="G8" s="103">
        <f>$A$4</f>
        <v>0</v>
      </c>
      <c r="L8" s="59" t="s">
        <v>6</v>
      </c>
      <c r="M8" s="60"/>
      <c r="N8" s="60"/>
      <c r="O8" s="91"/>
      <c r="P8" s="106">
        <f>$M$3</f>
      </c>
      <c r="Q8" s="106">
        <f>$K$4</f>
        <v>0</v>
      </c>
    </row>
    <row r="9" spans="2:17" ht="13.5">
      <c r="B9" s="59" t="s">
        <v>7</v>
      </c>
      <c r="C9" s="58"/>
      <c r="D9" s="58"/>
      <c r="E9" s="90"/>
      <c r="F9" s="103">
        <f>$C$3</f>
      </c>
      <c r="G9" s="103">
        <f>$A$4</f>
        <v>0</v>
      </c>
      <c r="L9" s="59" t="s">
        <v>7</v>
      </c>
      <c r="M9" s="60"/>
      <c r="N9" s="60"/>
      <c r="O9" s="91"/>
      <c r="P9" s="106">
        <f>$M$3</f>
      </c>
      <c r="Q9" s="106">
        <f>$K$4</f>
        <v>0</v>
      </c>
    </row>
    <row r="10" spans="2:17" ht="13.5">
      <c r="B10" s="59" t="s">
        <v>8</v>
      </c>
      <c r="C10" s="58"/>
      <c r="D10" s="58"/>
      <c r="E10" s="90"/>
      <c r="F10" s="103">
        <f>$C$3</f>
      </c>
      <c r="G10" s="103">
        <f>$A$4</f>
        <v>0</v>
      </c>
      <c r="L10" s="59" t="s">
        <v>8</v>
      </c>
      <c r="M10" s="60"/>
      <c r="N10" s="60"/>
      <c r="O10" s="91"/>
      <c r="P10" s="106">
        <f>$M$3</f>
      </c>
      <c r="Q10" s="106">
        <f>$K$4</f>
        <v>0</v>
      </c>
    </row>
    <row r="12" spans="1:11" ht="13.5">
      <c r="A12" t="s">
        <v>15</v>
      </c>
      <c r="K12" t="s">
        <v>330</v>
      </c>
    </row>
    <row r="13" spans="1:13" ht="13.5">
      <c r="A13" t="s">
        <v>0</v>
      </c>
      <c r="B13" t="s">
        <v>2</v>
      </c>
      <c r="C13">
        <f>IF(A14="","",VLOOKUP(A14,'高体連加盟校一覧'!$A$14:$B$66,2))</f>
      </c>
      <c r="K13" t="s">
        <v>0</v>
      </c>
      <c r="L13" t="s">
        <v>2</v>
      </c>
      <c r="M13">
        <f>IF(K14="","",VLOOKUP(K14,'高体連加盟校一覧'!$A$14:$B$66,2))</f>
      </c>
    </row>
    <row r="14" spans="1:17" ht="13.5">
      <c r="A14" s="56"/>
      <c r="B14" s="59" t="s">
        <v>16</v>
      </c>
      <c r="C14" s="59" t="s">
        <v>13</v>
      </c>
      <c r="D14" s="59" t="s">
        <v>14</v>
      </c>
      <c r="E14" s="59" t="s">
        <v>10</v>
      </c>
      <c r="F14" s="100"/>
      <c r="G14" s="100"/>
      <c r="K14" s="55"/>
      <c r="L14" s="59" t="s">
        <v>16</v>
      </c>
      <c r="M14" s="59" t="s">
        <v>13</v>
      </c>
      <c r="N14" s="59" t="s">
        <v>14</v>
      </c>
      <c r="O14" s="59" t="s">
        <v>10</v>
      </c>
      <c r="P14" s="100"/>
      <c r="Q14" s="100"/>
    </row>
    <row r="15" spans="2:17" ht="13.5">
      <c r="B15" s="59" t="s">
        <v>11</v>
      </c>
      <c r="C15" s="58"/>
      <c r="D15" s="58"/>
      <c r="E15" s="90"/>
      <c r="F15" s="102">
        <f>$C$13</f>
      </c>
      <c r="G15" s="103">
        <f>$A$14</f>
        <v>0</v>
      </c>
      <c r="L15" s="59" t="s">
        <v>11</v>
      </c>
      <c r="M15" s="60"/>
      <c r="N15" s="60"/>
      <c r="O15" s="91"/>
      <c r="P15" s="106">
        <f>$M$13</f>
      </c>
      <c r="Q15" s="106">
        <f>$K$14</f>
        <v>0</v>
      </c>
    </row>
    <row r="16" spans="2:17" ht="13.5">
      <c r="B16" s="59" t="s">
        <v>5</v>
      </c>
      <c r="C16" s="58"/>
      <c r="D16" s="58"/>
      <c r="E16" s="90"/>
      <c r="F16" s="102">
        <f aca="true" t="shared" si="0" ref="F16:F24">$C$13</f>
      </c>
      <c r="G16" s="103">
        <f aca="true" t="shared" si="1" ref="G16:G24">$A$14</f>
        <v>0</v>
      </c>
      <c r="L16" s="59" t="s">
        <v>5</v>
      </c>
      <c r="M16" s="60"/>
      <c r="N16" s="60"/>
      <c r="O16" s="91"/>
      <c r="P16" s="106">
        <f aca="true" t="shared" si="2" ref="P16:P24">$M$13</f>
      </c>
      <c r="Q16" s="106">
        <f aca="true" t="shared" si="3" ref="Q16:Q24">$K$14</f>
        <v>0</v>
      </c>
    </row>
    <row r="17" spans="2:17" ht="13.5">
      <c r="B17" s="59" t="s">
        <v>6</v>
      </c>
      <c r="C17" s="58"/>
      <c r="D17" s="58"/>
      <c r="E17" s="90"/>
      <c r="F17" s="102">
        <f t="shared" si="0"/>
      </c>
      <c r="G17" s="103">
        <f t="shared" si="1"/>
        <v>0</v>
      </c>
      <c r="L17" s="59" t="s">
        <v>6</v>
      </c>
      <c r="M17" s="60"/>
      <c r="N17" s="60"/>
      <c r="O17" s="91"/>
      <c r="P17" s="106">
        <f t="shared" si="2"/>
      </c>
      <c r="Q17" s="106">
        <f t="shared" si="3"/>
        <v>0</v>
      </c>
    </row>
    <row r="18" spans="2:17" ht="13.5">
      <c r="B18" s="59" t="s">
        <v>7</v>
      </c>
      <c r="C18" s="58"/>
      <c r="D18" s="58"/>
      <c r="E18" s="90"/>
      <c r="F18" s="102">
        <f t="shared" si="0"/>
      </c>
      <c r="G18" s="103">
        <f t="shared" si="1"/>
        <v>0</v>
      </c>
      <c r="L18" s="59" t="s">
        <v>7</v>
      </c>
      <c r="M18" s="60"/>
      <c r="N18" s="60"/>
      <c r="O18" s="91"/>
      <c r="P18" s="106">
        <f t="shared" si="2"/>
      </c>
      <c r="Q18" s="106">
        <f t="shared" si="3"/>
        <v>0</v>
      </c>
    </row>
    <row r="19" spans="2:17" ht="13.5">
      <c r="B19" s="59" t="s">
        <v>8</v>
      </c>
      <c r="C19" s="58"/>
      <c r="D19" s="58"/>
      <c r="E19" s="90"/>
      <c r="F19" s="102">
        <f t="shared" si="0"/>
      </c>
      <c r="G19" s="103">
        <f t="shared" si="1"/>
        <v>0</v>
      </c>
      <c r="L19" s="59" t="s">
        <v>8</v>
      </c>
      <c r="M19" s="60"/>
      <c r="N19" s="60"/>
      <c r="O19" s="91"/>
      <c r="P19" s="106">
        <f t="shared" si="2"/>
      </c>
      <c r="Q19" s="106">
        <f t="shared" si="3"/>
        <v>0</v>
      </c>
    </row>
    <row r="20" spans="2:17" ht="13.5">
      <c r="B20" s="59" t="s">
        <v>9</v>
      </c>
      <c r="C20" s="58"/>
      <c r="D20" s="58"/>
      <c r="E20" s="90"/>
      <c r="F20" s="102">
        <f t="shared" si="0"/>
      </c>
      <c r="G20" s="103">
        <f t="shared" si="1"/>
        <v>0</v>
      </c>
      <c r="L20" s="59" t="s">
        <v>9</v>
      </c>
      <c r="M20" s="60"/>
      <c r="N20" s="60"/>
      <c r="O20" s="91"/>
      <c r="P20" s="106">
        <f t="shared" si="2"/>
      </c>
      <c r="Q20" s="106">
        <f t="shared" si="3"/>
        <v>0</v>
      </c>
    </row>
    <row r="21" spans="2:17" ht="13.5">
      <c r="B21" s="59" t="s">
        <v>17</v>
      </c>
      <c r="C21" s="58"/>
      <c r="D21" s="58"/>
      <c r="E21" s="90"/>
      <c r="F21" s="102">
        <f t="shared" si="0"/>
      </c>
      <c r="G21" s="103">
        <f t="shared" si="1"/>
        <v>0</v>
      </c>
      <c r="L21" s="59" t="s">
        <v>17</v>
      </c>
      <c r="M21" s="60"/>
      <c r="N21" s="60"/>
      <c r="O21" s="91"/>
      <c r="P21" s="106">
        <f t="shared" si="2"/>
      </c>
      <c r="Q21" s="106">
        <f t="shared" si="3"/>
        <v>0</v>
      </c>
    </row>
    <row r="22" spans="2:17" ht="13.5">
      <c r="B22" s="59" t="s">
        <v>18</v>
      </c>
      <c r="C22" s="58"/>
      <c r="D22" s="58"/>
      <c r="E22" s="90"/>
      <c r="F22" s="102">
        <f t="shared" si="0"/>
      </c>
      <c r="G22" s="103">
        <f t="shared" si="1"/>
        <v>0</v>
      </c>
      <c r="L22" s="59" t="s">
        <v>18</v>
      </c>
      <c r="M22" s="60"/>
      <c r="N22" s="60"/>
      <c r="O22" s="91"/>
      <c r="P22" s="106">
        <f t="shared" si="2"/>
      </c>
      <c r="Q22" s="106">
        <f t="shared" si="3"/>
        <v>0</v>
      </c>
    </row>
    <row r="23" spans="2:17" ht="13.5">
      <c r="B23" s="59" t="s">
        <v>19</v>
      </c>
      <c r="C23" s="58"/>
      <c r="D23" s="58"/>
      <c r="E23" s="90"/>
      <c r="F23" s="102">
        <f t="shared" si="0"/>
      </c>
      <c r="G23" s="103">
        <f t="shared" si="1"/>
        <v>0</v>
      </c>
      <c r="L23" s="59" t="s">
        <v>19</v>
      </c>
      <c r="M23" s="60"/>
      <c r="N23" s="60"/>
      <c r="O23" s="91"/>
      <c r="P23" s="106">
        <f t="shared" si="2"/>
      </c>
      <c r="Q23" s="106">
        <f t="shared" si="3"/>
        <v>0</v>
      </c>
    </row>
    <row r="24" spans="2:17" ht="13.5">
      <c r="B24" s="59" t="s">
        <v>20</v>
      </c>
      <c r="C24" s="58"/>
      <c r="D24" s="58"/>
      <c r="E24" s="90"/>
      <c r="F24" s="102">
        <f t="shared" si="0"/>
      </c>
      <c r="G24" s="103">
        <f t="shared" si="1"/>
        <v>0</v>
      </c>
      <c r="L24" s="59" t="s">
        <v>20</v>
      </c>
      <c r="M24" s="60"/>
      <c r="N24" s="60"/>
      <c r="O24" s="91"/>
      <c r="P24" s="106">
        <f t="shared" si="2"/>
      </c>
      <c r="Q24" s="106">
        <f t="shared" si="3"/>
        <v>0</v>
      </c>
    </row>
    <row r="26" spans="1:11" ht="13.5">
      <c r="A26" t="s">
        <v>21</v>
      </c>
      <c r="K26" t="s">
        <v>331</v>
      </c>
    </row>
    <row r="27" spans="1:13" ht="13.5">
      <c r="A27" t="s">
        <v>0</v>
      </c>
      <c r="B27" t="s">
        <v>2</v>
      </c>
      <c r="C27">
        <f>IF(A28="","",VLOOKUP(A28,'高体連加盟校一覧'!$A$14:$B$66,2))</f>
      </c>
      <c r="K27" t="s">
        <v>0</v>
      </c>
      <c r="L27" t="s">
        <v>2</v>
      </c>
      <c r="M27">
        <f>IF(K28="","",VLOOKUP(K28,'高体連加盟校一覧'!$A$14:$B$66,2))</f>
      </c>
    </row>
    <row r="28" spans="1:20" ht="13.5">
      <c r="A28" s="56"/>
      <c r="B28" s="59" t="s">
        <v>16</v>
      </c>
      <c r="C28" s="59" t="s">
        <v>13</v>
      </c>
      <c r="D28" s="59" t="s">
        <v>14</v>
      </c>
      <c r="E28" s="59" t="s">
        <v>10</v>
      </c>
      <c r="F28" s="99"/>
      <c r="G28" s="99"/>
      <c r="H28" s="59" t="s">
        <v>13</v>
      </c>
      <c r="I28" s="59" t="s">
        <v>14</v>
      </c>
      <c r="J28" s="59" t="s">
        <v>10</v>
      </c>
      <c r="K28" s="55"/>
      <c r="L28" s="59" t="s">
        <v>16</v>
      </c>
      <c r="M28" s="59" t="s">
        <v>13</v>
      </c>
      <c r="N28" s="59" t="s">
        <v>14</v>
      </c>
      <c r="O28" s="59" t="s">
        <v>10</v>
      </c>
      <c r="P28" s="105"/>
      <c r="Q28" s="105"/>
      <c r="R28" s="59" t="s">
        <v>13</v>
      </c>
      <c r="S28" s="59" t="s">
        <v>14</v>
      </c>
      <c r="T28" s="59" t="s">
        <v>10</v>
      </c>
    </row>
    <row r="29" spans="2:20" ht="13.5">
      <c r="B29" s="59" t="s">
        <v>11</v>
      </c>
      <c r="C29" s="58"/>
      <c r="D29" s="58"/>
      <c r="E29" s="90"/>
      <c r="F29" s="90">
        <f>$C$27</f>
      </c>
      <c r="G29" s="104">
        <f>$A$28</f>
        <v>0</v>
      </c>
      <c r="H29" s="58"/>
      <c r="I29" s="58"/>
      <c r="J29" s="90"/>
      <c r="L29" s="59" t="s">
        <v>11</v>
      </c>
      <c r="M29" s="60"/>
      <c r="N29" s="60"/>
      <c r="O29" s="91"/>
      <c r="P29" s="107">
        <f>$M$27</f>
      </c>
      <c r="Q29" s="107">
        <f>$K$28</f>
        <v>0</v>
      </c>
      <c r="R29" s="60"/>
      <c r="S29" s="60"/>
      <c r="T29" s="91"/>
    </row>
    <row r="30" spans="2:20" ht="13.5">
      <c r="B30" s="59" t="s">
        <v>5</v>
      </c>
      <c r="C30" s="58"/>
      <c r="D30" s="58"/>
      <c r="E30" s="90"/>
      <c r="F30" s="90">
        <f>$C$27</f>
      </c>
      <c r="G30" s="104">
        <f>$A$28</f>
        <v>0</v>
      </c>
      <c r="H30" s="58"/>
      <c r="I30" s="58"/>
      <c r="J30" s="90"/>
      <c r="L30" s="59" t="s">
        <v>5</v>
      </c>
      <c r="M30" s="60"/>
      <c r="N30" s="60"/>
      <c r="O30" s="91"/>
      <c r="P30" s="107">
        <f>$M$27</f>
      </c>
      <c r="Q30" s="107">
        <f>$K$28</f>
        <v>0</v>
      </c>
      <c r="R30" s="60"/>
      <c r="S30" s="60"/>
      <c r="T30" s="91"/>
    </row>
    <row r="31" spans="2:20" ht="13.5">
      <c r="B31" s="59" t="s">
        <v>6</v>
      </c>
      <c r="C31" s="58"/>
      <c r="D31" s="58"/>
      <c r="E31" s="90"/>
      <c r="F31" s="90">
        <f>$C$27</f>
      </c>
      <c r="G31" s="104">
        <f>$A$28</f>
        <v>0</v>
      </c>
      <c r="H31" s="58"/>
      <c r="I31" s="58"/>
      <c r="J31" s="90"/>
      <c r="L31" s="59" t="s">
        <v>6</v>
      </c>
      <c r="M31" s="60"/>
      <c r="N31" s="60"/>
      <c r="O31" s="91"/>
      <c r="P31" s="107">
        <f>$M$27</f>
      </c>
      <c r="Q31" s="107">
        <f>$K$28</f>
        <v>0</v>
      </c>
      <c r="R31" s="60"/>
      <c r="S31" s="60"/>
      <c r="T31" s="91"/>
    </row>
    <row r="32" spans="2:20" ht="13.5">
      <c r="B32" s="59" t="s">
        <v>7</v>
      </c>
      <c r="C32" s="58"/>
      <c r="D32" s="58"/>
      <c r="E32" s="90"/>
      <c r="F32" s="90">
        <f>$C$27</f>
      </c>
      <c r="G32" s="104">
        <f>$A$28</f>
        <v>0</v>
      </c>
      <c r="H32" s="58"/>
      <c r="I32" s="58"/>
      <c r="J32" s="90"/>
      <c r="L32" s="59" t="s">
        <v>7</v>
      </c>
      <c r="M32" s="60"/>
      <c r="N32" s="60"/>
      <c r="O32" s="91"/>
      <c r="P32" s="107">
        <f>$M$27</f>
      </c>
      <c r="Q32" s="107">
        <f>$K$28</f>
        <v>0</v>
      </c>
      <c r="R32" s="60"/>
      <c r="S32" s="60"/>
      <c r="T32" s="91"/>
    </row>
    <row r="33" spans="2:20" ht="13.5">
      <c r="B33" s="59" t="s">
        <v>8</v>
      </c>
      <c r="C33" s="58"/>
      <c r="D33" s="58"/>
      <c r="E33" s="90"/>
      <c r="F33" s="90">
        <f>$C$27</f>
      </c>
      <c r="G33" s="104">
        <f>$A$28</f>
        <v>0</v>
      </c>
      <c r="H33" s="58"/>
      <c r="I33" s="58"/>
      <c r="J33" s="90"/>
      <c r="L33" s="59" t="s">
        <v>8</v>
      </c>
      <c r="M33" s="60"/>
      <c r="N33" s="60"/>
      <c r="O33" s="91"/>
      <c r="P33" s="107">
        <f>$M$27</f>
      </c>
      <c r="Q33" s="107">
        <f>$K$28</f>
        <v>0</v>
      </c>
      <c r="R33" s="60"/>
      <c r="S33" s="60"/>
      <c r="T33" s="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5.421875" style="0" customWidth="1"/>
    <col min="4" max="4" width="7.140625" style="0" customWidth="1"/>
    <col min="5" max="5" width="4.28125" style="0" customWidth="1"/>
    <col min="6" max="6" width="8.8515625" style="0" customWidth="1"/>
    <col min="7" max="7" width="5.57421875" style="0" customWidth="1"/>
    <col min="8" max="8" width="6.140625" style="0" customWidth="1"/>
    <col min="9" max="9" width="15.421875" style="0" customWidth="1"/>
    <col min="10" max="10" width="5.421875" style="0" customWidth="1"/>
    <col min="11" max="11" width="7.140625" style="0" customWidth="1"/>
    <col min="12" max="12" width="13.8515625" style="0" customWidth="1"/>
  </cols>
  <sheetData>
    <row r="1" ht="17.25">
      <c r="A1" s="52" t="s">
        <v>371</v>
      </c>
    </row>
    <row r="3" ht="13.5">
      <c r="A3" s="67" t="s">
        <v>0</v>
      </c>
    </row>
    <row r="4" ht="29.25" customHeight="1">
      <c r="A4" s="85"/>
    </row>
    <row r="6" spans="1:11" ht="30" customHeight="1">
      <c r="A6" s="53" t="s">
        <v>2</v>
      </c>
      <c r="B6" s="64">
        <f>IF(A4="","",VLOOKUP(A4,'高体連加盟校一覧'!$A$14:$H$66,2,))</f>
      </c>
      <c r="C6" s="54" t="s">
        <v>290</v>
      </c>
      <c r="D6" s="59" t="s">
        <v>291</v>
      </c>
      <c r="E6" s="69" t="s">
        <v>304</v>
      </c>
      <c r="F6" s="97">
        <f>IF(A4="","",VLOOKUP(A4,'高体連加盟校一覧'!$A$14:$H$66,5,))</f>
      </c>
      <c r="G6" s="141">
        <f>IF(A4="","",VLOOKUP(A4,'高体連加盟校一覧'!$A$14:$H$66,6,))</f>
      </c>
      <c r="H6" s="141"/>
      <c r="I6" s="141"/>
      <c r="J6" s="141"/>
      <c r="K6" s="142"/>
    </row>
    <row r="7" spans="1:11" ht="30" customHeight="1">
      <c r="A7" s="65" t="s">
        <v>4</v>
      </c>
      <c r="B7" s="148">
        <f>IF('参加名簿'!C5="","",'参加名簿'!C5)</f>
      </c>
      <c r="C7" s="148"/>
      <c r="D7" s="66" t="s">
        <v>292</v>
      </c>
      <c r="E7" s="69" t="s">
        <v>305</v>
      </c>
      <c r="F7" s="141">
        <f>IF(A4="","",VLOOKUP(A4,'高体連加盟校一覧'!$A$14:$H$66,7,))</f>
      </c>
      <c r="G7" s="141"/>
      <c r="H7" s="98" t="s">
        <v>306</v>
      </c>
      <c r="I7" s="141">
        <f>IF(A4="","",VLOOKUP(A4,'高体連加盟校一覧'!$A$14:$H$66,8,))</f>
      </c>
      <c r="J7" s="141"/>
      <c r="K7" s="142"/>
    </row>
    <row r="9" ht="20.25" customHeight="1">
      <c r="A9" t="s">
        <v>293</v>
      </c>
    </row>
    <row r="10" ht="20.25" customHeight="1">
      <c r="A10" t="s">
        <v>294</v>
      </c>
    </row>
    <row r="11" spans="1:6" ht="24.75" customHeight="1">
      <c r="A11" s="59" t="s">
        <v>16</v>
      </c>
      <c r="B11" s="59" t="s">
        <v>295</v>
      </c>
      <c r="C11" s="59" t="s">
        <v>14</v>
      </c>
      <c r="D11" s="59" t="s">
        <v>296</v>
      </c>
      <c r="E11" s="147" t="s">
        <v>10</v>
      </c>
      <c r="F11" s="147"/>
    </row>
    <row r="12" spans="1:6" ht="30" customHeight="1">
      <c r="A12" s="96">
        <v>1</v>
      </c>
      <c r="B12" s="59">
        <f>IF('参加名簿'!C6="","",'参加名簿'!C6)</f>
      </c>
      <c r="C12" s="82">
        <f>IF('参加名簿'!D6="","",'参加名簿'!D6)</f>
      </c>
      <c r="D12" s="86"/>
      <c r="E12" s="143">
        <f>IF('参加名簿'!E6="","",'参加名簿'!E6)</f>
      </c>
      <c r="F12" s="144"/>
    </row>
    <row r="13" spans="1:6" ht="30" customHeight="1">
      <c r="A13" s="96">
        <v>2</v>
      </c>
      <c r="B13" s="82">
        <f>IF('参加名簿'!C7="","",'参加名簿'!C7)</f>
      </c>
      <c r="C13" s="82">
        <f>IF('参加名簿'!D7="","",'参加名簿'!D7)</f>
      </c>
      <c r="D13" s="86"/>
      <c r="E13" s="143">
        <f>IF('参加名簿'!E7="","",'参加名簿'!E7)</f>
      </c>
      <c r="F13" s="144"/>
    </row>
    <row r="14" spans="1:6" ht="30" customHeight="1">
      <c r="A14" s="96">
        <v>3</v>
      </c>
      <c r="B14" s="82">
        <f>IF('参加名簿'!C8="","",'参加名簿'!C8)</f>
      </c>
      <c r="C14" s="82">
        <f>IF('参加名簿'!D8="","",'参加名簿'!D8)</f>
      </c>
      <c r="D14" s="86"/>
      <c r="E14" s="143">
        <f>IF('参加名簿'!E8="","",'参加名簿'!E8)</f>
      </c>
      <c r="F14" s="144"/>
    </row>
    <row r="15" spans="1:6" ht="30" customHeight="1">
      <c r="A15" s="96">
        <v>4</v>
      </c>
      <c r="B15" s="82">
        <f>IF('参加名簿'!C9="","",'参加名簿'!C9)</f>
      </c>
      <c r="C15" s="82">
        <f>IF('参加名簿'!D9="","",'参加名簿'!D9)</f>
      </c>
      <c r="D15" s="86"/>
      <c r="E15" s="143">
        <f>IF('参加名簿'!E9="","",'参加名簿'!E9)</f>
      </c>
      <c r="F15" s="144"/>
    </row>
    <row r="16" spans="1:6" ht="30" customHeight="1">
      <c r="A16" s="96">
        <v>5</v>
      </c>
      <c r="B16" s="82">
        <f>IF('参加名簿'!C10="","",'参加名簿'!C10)</f>
      </c>
      <c r="C16" s="82">
        <f>IF('参加名簿'!D10="","",'参加名簿'!D10)</f>
      </c>
      <c r="D16" s="86"/>
      <c r="E16" s="143">
        <f>IF('参加名簿'!E10="","",'参加名簿'!E10)</f>
      </c>
      <c r="F16" s="144"/>
    </row>
    <row r="17" ht="15">
      <c r="A17" s="1"/>
    </row>
    <row r="18" spans="1:8" ht="20.25" customHeight="1">
      <c r="A18" s="61" t="s">
        <v>297</v>
      </c>
      <c r="H18" t="s">
        <v>298</v>
      </c>
    </row>
    <row r="19" spans="1:12" ht="24.75" customHeight="1">
      <c r="A19" s="59" t="s">
        <v>16</v>
      </c>
      <c r="B19" s="59" t="s">
        <v>295</v>
      </c>
      <c r="C19" s="59" t="s">
        <v>14</v>
      </c>
      <c r="D19" s="59" t="s">
        <v>296</v>
      </c>
      <c r="E19" s="147" t="s">
        <v>10</v>
      </c>
      <c r="F19" s="147"/>
      <c r="H19" s="59" t="s">
        <v>16</v>
      </c>
      <c r="I19" s="59" t="s">
        <v>295</v>
      </c>
      <c r="J19" s="59" t="s">
        <v>14</v>
      </c>
      <c r="K19" s="59" t="s">
        <v>296</v>
      </c>
      <c r="L19" s="59" t="s">
        <v>10</v>
      </c>
    </row>
    <row r="20" spans="1:12" ht="30" customHeight="1">
      <c r="A20" s="59">
        <v>1</v>
      </c>
      <c r="B20" s="59">
        <f>IF('参加名簿'!C15="","",'参加名簿'!C15)</f>
      </c>
      <c r="C20" s="82">
        <f>IF('参加名簿'!D15="","",'参加名簿'!D15)</f>
      </c>
      <c r="D20" s="85"/>
      <c r="E20" s="143">
        <f>IF('参加名簿'!E15="","",'参加名簿'!E15)</f>
      </c>
      <c r="F20" s="144"/>
      <c r="H20" s="147">
        <v>1</v>
      </c>
      <c r="I20" s="59">
        <f>IF('参加名簿'!C29="","",'参加名簿'!C29)</f>
      </c>
      <c r="J20" s="82">
        <f>IF('参加名簿'!D29="","",'参加名簿'!D29)</f>
      </c>
      <c r="K20" s="85"/>
      <c r="L20" s="92">
        <f>IF('参加名簿'!E29="","",'参加名簿'!E29)</f>
      </c>
    </row>
    <row r="21" spans="1:12" ht="30" customHeight="1">
      <c r="A21" s="59">
        <v>2</v>
      </c>
      <c r="B21" s="82">
        <f>IF('参加名簿'!C16="","",'参加名簿'!C16)</f>
      </c>
      <c r="C21" s="82">
        <f>IF('参加名簿'!D16="","",'参加名簿'!D16)</f>
      </c>
      <c r="D21" s="85"/>
      <c r="E21" s="143">
        <f>IF('参加名簿'!E16="","",'参加名簿'!E16)</f>
      </c>
      <c r="F21" s="144"/>
      <c r="H21" s="147"/>
      <c r="I21" s="59">
        <f>IF('参加名簿'!H29="","",'参加名簿'!H29)</f>
      </c>
      <c r="J21" s="82">
        <f>IF('参加名簿'!I29="","",'参加名簿'!I29)</f>
      </c>
      <c r="K21" s="85"/>
      <c r="L21" s="92">
        <f>IF('参加名簿'!J29="","",'参加名簿'!J29)</f>
      </c>
    </row>
    <row r="22" spans="1:12" ht="30" customHeight="1">
      <c r="A22" s="59">
        <v>3</v>
      </c>
      <c r="B22" s="82">
        <f>IF('参加名簿'!C17="","",'参加名簿'!C17)</f>
      </c>
      <c r="C22" s="82">
        <f>IF('参加名簿'!D17="","",'参加名簿'!D17)</f>
      </c>
      <c r="D22" s="85"/>
      <c r="E22" s="143">
        <f>IF('参加名簿'!E17="","",'参加名簿'!E17)</f>
      </c>
      <c r="F22" s="144"/>
      <c r="H22" s="147">
        <v>2</v>
      </c>
      <c r="I22" s="82">
        <f>IF('参加名簿'!C30="","",'参加名簿'!C30)</f>
      </c>
      <c r="J22" s="82">
        <f>IF('参加名簿'!D30="","",'参加名簿'!D30)</f>
      </c>
      <c r="K22" s="85"/>
      <c r="L22" s="92">
        <f>IF('参加名簿'!E30="","",'参加名簿'!E30)</f>
      </c>
    </row>
    <row r="23" spans="1:12" ht="30" customHeight="1">
      <c r="A23" s="59">
        <v>4</v>
      </c>
      <c r="B23" s="82">
        <f>IF('参加名簿'!C18="","",'参加名簿'!C18)</f>
      </c>
      <c r="C23" s="82">
        <f>IF('参加名簿'!D18="","",'参加名簿'!D18)</f>
      </c>
      <c r="D23" s="85"/>
      <c r="E23" s="143">
        <f>IF('参加名簿'!E18="","",'参加名簿'!E18)</f>
      </c>
      <c r="F23" s="144"/>
      <c r="H23" s="147"/>
      <c r="I23" s="82">
        <f>IF('参加名簿'!H30="","",'参加名簿'!H30)</f>
      </c>
      <c r="J23" s="82">
        <f>IF('参加名簿'!I30="","",'参加名簿'!I30)</f>
      </c>
      <c r="K23" s="85"/>
      <c r="L23" s="92">
        <f>IF('参加名簿'!J30="","",'参加名簿'!J30)</f>
      </c>
    </row>
    <row r="24" spans="1:12" ht="30" customHeight="1" thickBot="1">
      <c r="A24" s="83">
        <v>5</v>
      </c>
      <c r="B24" s="83">
        <f>IF('参加名簿'!C19="","",'参加名簿'!C19)</f>
      </c>
      <c r="C24" s="83">
        <f>IF('参加名簿'!D19="","",'参加名簿'!D19)</f>
      </c>
      <c r="D24" s="87"/>
      <c r="E24" s="145">
        <f>IF('参加名簿'!E19="","",'参加名簿'!E19)</f>
      </c>
      <c r="F24" s="146"/>
      <c r="H24" s="147">
        <v>3</v>
      </c>
      <c r="I24" s="82">
        <f>IF('参加名簿'!C31="","",'参加名簿'!C31)</f>
      </c>
      <c r="J24" s="82">
        <f>IF('参加名簿'!D31="","",'参加名簿'!D31)</f>
      </c>
      <c r="K24" s="85"/>
      <c r="L24" s="92">
        <f>IF('参加名簿'!E31="","",'参加名簿'!E31)</f>
      </c>
    </row>
    <row r="25" spans="1:12" ht="30" customHeight="1" thickBot="1">
      <c r="A25" s="66">
        <v>6</v>
      </c>
      <c r="B25" s="84">
        <f>IF('参加名簿'!C20="","",'参加名簿'!C20)</f>
      </c>
      <c r="C25" s="84">
        <f>IF('参加名簿'!D20="","",'参加名簿'!D20)</f>
      </c>
      <c r="D25" s="88"/>
      <c r="E25" s="151">
        <f>IF('参加名簿'!E20="","",'参加名簿'!E20)</f>
      </c>
      <c r="F25" s="152"/>
      <c r="H25" s="153"/>
      <c r="I25" s="83">
        <f>IF('参加名簿'!H31="","",'参加名簿'!H31)</f>
      </c>
      <c r="J25" s="83">
        <f>IF('参加名簿'!I31="","",'参加名簿'!I31)</f>
      </c>
      <c r="K25" s="87"/>
      <c r="L25" s="93">
        <f>IF('参加名簿'!J31="","",'参加名簿'!J31)</f>
      </c>
    </row>
    <row r="26" spans="1:12" ht="30" customHeight="1">
      <c r="A26" s="59">
        <v>7</v>
      </c>
      <c r="B26" s="82">
        <f>IF('参加名簿'!C21="","",'参加名簿'!C21)</f>
      </c>
      <c r="C26" s="82">
        <f>IF('参加名簿'!D21="","",'参加名簿'!D21)</f>
      </c>
      <c r="D26" s="85"/>
      <c r="E26" s="143">
        <f>IF('参加名簿'!E21="","",'参加名簿'!E21)</f>
      </c>
      <c r="F26" s="144"/>
      <c r="H26" s="148">
        <v>4</v>
      </c>
      <c r="I26" s="84">
        <f>IF('参加名簿'!C32="","",'参加名簿'!C32)</f>
      </c>
      <c r="J26" s="84">
        <f>IF('参加名簿'!D32="","",'参加名簿'!D32)</f>
      </c>
      <c r="K26" s="88"/>
      <c r="L26" s="94">
        <f>IF('参加名簿'!E32="","",'参加名簿'!E32)</f>
      </c>
    </row>
    <row r="27" spans="1:12" ht="30" customHeight="1">
      <c r="A27" s="59">
        <v>8</v>
      </c>
      <c r="B27" s="82">
        <f>IF('参加名簿'!C22="","",'参加名簿'!C22)</f>
      </c>
      <c r="C27" s="82">
        <f>IF('参加名簿'!D22="","",'参加名簿'!D22)</f>
      </c>
      <c r="D27" s="85"/>
      <c r="E27" s="143">
        <f>IF('参加名簿'!E22="","",'参加名簿'!E22)</f>
      </c>
      <c r="F27" s="144"/>
      <c r="H27" s="147"/>
      <c r="I27" s="82">
        <f>IF('参加名簿'!H32="","",'参加名簿'!H32)</f>
      </c>
      <c r="J27" s="82">
        <f>IF('参加名簿'!I32="","",'参加名簿'!I32)</f>
      </c>
      <c r="K27" s="85"/>
      <c r="L27" s="92">
        <f>IF('参加名簿'!J32="","",'参加名簿'!J32)</f>
      </c>
    </row>
    <row r="28" spans="1:12" ht="30" customHeight="1">
      <c r="A28" s="59">
        <v>9</v>
      </c>
      <c r="B28" s="82">
        <f>IF('参加名簿'!C23="","",'参加名簿'!C23)</f>
      </c>
      <c r="C28" s="82">
        <f>IF('参加名簿'!D23="","",'参加名簿'!D23)</f>
      </c>
      <c r="D28" s="85"/>
      <c r="E28" s="143">
        <f>IF('参加名簿'!E23="","",'参加名簿'!E23)</f>
      </c>
      <c r="F28" s="144"/>
      <c r="H28" s="147">
        <v>5</v>
      </c>
      <c r="I28" s="82">
        <f>IF('参加名簿'!C33="","",'参加名簿'!C33)</f>
      </c>
      <c r="J28" s="82">
        <f>IF('参加名簿'!D33="","",'参加名簿'!D33)</f>
      </c>
      <c r="K28" s="85"/>
      <c r="L28" s="92">
        <f>IF('参加名簿'!E33="","",'参加名簿'!E33)</f>
      </c>
    </row>
    <row r="29" spans="1:12" ht="30" customHeight="1">
      <c r="A29" s="59">
        <v>10</v>
      </c>
      <c r="B29" s="82">
        <f>IF('参加名簿'!C24="","",'参加名簿'!C24)</f>
      </c>
      <c r="C29" s="82">
        <f>IF('参加名簿'!D24="","",'参加名簿'!D24)</f>
      </c>
      <c r="D29" s="85"/>
      <c r="E29" s="143">
        <f>IF('参加名簿'!E24="","",'参加名簿'!E24)</f>
      </c>
      <c r="F29" s="144"/>
      <c r="H29" s="147"/>
      <c r="I29" s="82">
        <f>IF('参加名簿'!H33="","",'参加名簿'!H33)</f>
      </c>
      <c r="J29" s="82">
        <f>IF('参加名簿'!I33="","",'参加名簿'!I33)</f>
      </c>
      <c r="K29" s="85"/>
      <c r="L29" s="92">
        <f>IF('参加名簿'!J33="","",'参加名簿'!J33)</f>
      </c>
    </row>
    <row r="31" ht="13.5">
      <c r="B31" t="s">
        <v>300</v>
      </c>
    </row>
    <row r="32" ht="13.5">
      <c r="B32" t="s">
        <v>301</v>
      </c>
    </row>
    <row r="33" ht="13.5">
      <c r="B33" t="s">
        <v>299</v>
      </c>
    </row>
    <row r="35" spans="2:11" ht="23.25" customHeight="1">
      <c r="B35" s="75" t="s">
        <v>372</v>
      </c>
      <c r="C35" s="89"/>
      <c r="D35" s="68" t="s">
        <v>328</v>
      </c>
      <c r="E35" s="89"/>
      <c r="F35" s="68" t="s">
        <v>329</v>
      </c>
      <c r="H35" s="63" t="s">
        <v>302</v>
      </c>
      <c r="I35" s="150"/>
      <c r="J35" s="150"/>
      <c r="K35" t="s">
        <v>303</v>
      </c>
    </row>
    <row r="36" spans="4:8" ht="23.25" customHeight="1">
      <c r="D36" s="149"/>
      <c r="E36" s="149"/>
      <c r="F36" s="149"/>
      <c r="G36" s="149"/>
      <c r="H36" s="149"/>
    </row>
  </sheetData>
  <sheetProtection sheet="1" objects="1" scenarios="1" selectLockedCells="1"/>
  <mergeCells count="29">
    <mergeCell ref="D36:E36"/>
    <mergeCell ref="I35:J35"/>
    <mergeCell ref="E25:F25"/>
    <mergeCell ref="E26:F26"/>
    <mergeCell ref="E27:F27"/>
    <mergeCell ref="E28:F28"/>
    <mergeCell ref="E29:F29"/>
    <mergeCell ref="H28:H29"/>
    <mergeCell ref="F36:H36"/>
    <mergeCell ref="H24:H25"/>
    <mergeCell ref="H26:H27"/>
    <mergeCell ref="B7:C7"/>
    <mergeCell ref="E11:F11"/>
    <mergeCell ref="E12:F12"/>
    <mergeCell ref="E13:F13"/>
    <mergeCell ref="F7:G7"/>
    <mergeCell ref="G6:K6"/>
    <mergeCell ref="E23:F23"/>
    <mergeCell ref="E24:F24"/>
    <mergeCell ref="E19:F19"/>
    <mergeCell ref="E20:F20"/>
    <mergeCell ref="E14:F14"/>
    <mergeCell ref="E15:F15"/>
    <mergeCell ref="E16:F16"/>
    <mergeCell ref="I7:K7"/>
    <mergeCell ref="H20:H21"/>
    <mergeCell ref="H22:H23"/>
    <mergeCell ref="E21:F21"/>
    <mergeCell ref="E22:F2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5.421875" style="0" customWidth="1"/>
    <col min="4" max="4" width="7.140625" style="0" customWidth="1"/>
    <col min="5" max="5" width="4.28125" style="0" customWidth="1"/>
    <col min="6" max="6" width="8.8515625" style="0" customWidth="1"/>
    <col min="7" max="7" width="5.57421875" style="0" customWidth="1"/>
    <col min="8" max="8" width="6.140625" style="0" customWidth="1"/>
    <col min="9" max="9" width="15.421875" style="0" customWidth="1"/>
    <col min="10" max="10" width="5.421875" style="0" customWidth="1"/>
    <col min="11" max="11" width="7.140625" style="0" customWidth="1"/>
    <col min="12" max="12" width="13.8515625" style="0" customWidth="1"/>
  </cols>
  <sheetData>
    <row r="1" ht="17.25">
      <c r="A1" s="52" t="s">
        <v>373</v>
      </c>
    </row>
    <row r="3" ht="13.5">
      <c r="A3" s="67" t="s">
        <v>0</v>
      </c>
    </row>
    <row r="4" ht="30" customHeight="1">
      <c r="A4" s="96"/>
    </row>
    <row r="6" spans="1:11" ht="30" customHeight="1">
      <c r="A6" s="53" t="s">
        <v>2</v>
      </c>
      <c r="B6" s="64">
        <f>IF(A4="","",VLOOKUP(A4,'高体連加盟校一覧'!$A$14:$H$66,2,))</f>
      </c>
      <c r="C6" s="54" t="s">
        <v>290</v>
      </c>
      <c r="D6" s="59" t="s">
        <v>291</v>
      </c>
      <c r="E6" s="69" t="s">
        <v>304</v>
      </c>
      <c r="F6" s="97">
        <f>IF(A4="","",VLOOKUP(A4,'高体連加盟校一覧'!$A$14:$H$66,5,))</f>
      </c>
      <c r="G6" s="141">
        <f>IF(A4="","",VLOOKUP(A4,'高体連加盟校一覧'!$A$14:$H$66,6,))</f>
      </c>
      <c r="H6" s="141"/>
      <c r="I6" s="141"/>
      <c r="J6" s="141"/>
      <c r="K6" s="142"/>
    </row>
    <row r="7" spans="1:11" ht="30" customHeight="1">
      <c r="A7" s="65" t="s">
        <v>4</v>
      </c>
      <c r="B7" s="148">
        <f>IF('参加名簿'!M5="","",'参加名簿'!M5)</f>
      </c>
      <c r="C7" s="148"/>
      <c r="D7" s="66" t="s">
        <v>292</v>
      </c>
      <c r="E7" s="69" t="s">
        <v>305</v>
      </c>
      <c r="F7" s="154">
        <f>IF(A4="","",VLOOKUP(A4,'高体連加盟校一覧'!$A$14:$H$66,7,))</f>
      </c>
      <c r="G7" s="154"/>
      <c r="H7" s="98" t="s">
        <v>306</v>
      </c>
      <c r="I7" s="141">
        <f>IF(A4="","",VLOOKUP(A4,'高体連加盟校一覧'!$A$14:$H$66,8,))</f>
      </c>
      <c r="J7" s="141"/>
      <c r="K7" s="142"/>
    </row>
    <row r="9" ht="13.5">
      <c r="A9" t="s">
        <v>307</v>
      </c>
    </row>
    <row r="10" ht="13.5">
      <c r="A10" t="s">
        <v>294</v>
      </c>
    </row>
    <row r="11" spans="1:6" ht="30" customHeight="1">
      <c r="A11" s="59" t="s">
        <v>16</v>
      </c>
      <c r="B11" s="59" t="s">
        <v>295</v>
      </c>
      <c r="C11" s="59" t="s">
        <v>14</v>
      </c>
      <c r="D11" s="59" t="s">
        <v>296</v>
      </c>
      <c r="E11" s="147" t="s">
        <v>10</v>
      </c>
      <c r="F11" s="147"/>
    </row>
    <row r="12" spans="1:6" ht="30" customHeight="1">
      <c r="A12" s="96">
        <v>1</v>
      </c>
      <c r="B12" s="59">
        <f>IF('参加名簿'!M6="","",'参加名簿'!M6)</f>
      </c>
      <c r="C12" s="82">
        <f>IF('参加名簿'!N6="","",'参加名簿'!N6)</f>
      </c>
      <c r="D12" s="86"/>
      <c r="E12" s="143">
        <f>IF('参加名簿'!O6="","",'参加名簿'!O6)</f>
      </c>
      <c r="F12" s="144"/>
    </row>
    <row r="13" spans="1:6" ht="30" customHeight="1">
      <c r="A13" s="96">
        <v>2</v>
      </c>
      <c r="B13" s="82">
        <f>IF('参加名簿'!M7="","",'参加名簿'!M7)</f>
      </c>
      <c r="C13" s="82">
        <f>IF('参加名簿'!N7="","",'参加名簿'!N7)</f>
      </c>
      <c r="D13" s="86"/>
      <c r="E13" s="143">
        <f>IF('参加名簿'!O7="","",'参加名簿'!O7)</f>
      </c>
      <c r="F13" s="144"/>
    </row>
    <row r="14" spans="1:6" ht="30" customHeight="1">
      <c r="A14" s="96">
        <v>3</v>
      </c>
      <c r="B14" s="82">
        <f>IF('参加名簿'!M8="","",'参加名簿'!M8)</f>
      </c>
      <c r="C14" s="82">
        <f>IF('参加名簿'!N8="","",'参加名簿'!N8)</f>
      </c>
      <c r="D14" s="86"/>
      <c r="E14" s="143">
        <f>IF('参加名簿'!O8="","",'参加名簿'!O8)</f>
      </c>
      <c r="F14" s="144"/>
    </row>
    <row r="15" spans="1:6" ht="30" customHeight="1">
      <c r="A15" s="96">
        <v>4</v>
      </c>
      <c r="B15" s="82">
        <f>IF('参加名簿'!M9="","",'参加名簿'!M9)</f>
      </c>
      <c r="C15" s="82">
        <f>IF('参加名簿'!N9="","",'参加名簿'!N9)</f>
      </c>
      <c r="D15" s="86"/>
      <c r="E15" s="143">
        <f>IF('参加名簿'!O9="","",'参加名簿'!O9)</f>
      </c>
      <c r="F15" s="144"/>
    </row>
    <row r="16" spans="1:6" ht="30" customHeight="1">
      <c r="A16" s="96">
        <v>5</v>
      </c>
      <c r="B16" s="82">
        <f>IF('参加名簿'!M10="","",'参加名簿'!M10)</f>
      </c>
      <c r="C16" s="82">
        <f>IF('参加名簿'!N10="","",'参加名簿'!N10)</f>
      </c>
      <c r="D16" s="86"/>
      <c r="E16" s="143">
        <f>IF('参加名簿'!O10="","",'参加名簿'!O10)</f>
      </c>
      <c r="F16" s="144"/>
    </row>
    <row r="17" ht="13.5">
      <c r="A17" s="1"/>
    </row>
    <row r="18" spans="1:8" ht="20.25" customHeight="1">
      <c r="A18" s="61" t="s">
        <v>308</v>
      </c>
      <c r="H18" t="s">
        <v>309</v>
      </c>
    </row>
    <row r="19" spans="1:12" ht="24.75" customHeight="1">
      <c r="A19" s="59" t="s">
        <v>16</v>
      </c>
      <c r="B19" s="59" t="s">
        <v>295</v>
      </c>
      <c r="C19" s="59" t="s">
        <v>14</v>
      </c>
      <c r="D19" s="59" t="s">
        <v>296</v>
      </c>
      <c r="E19" s="147" t="s">
        <v>10</v>
      </c>
      <c r="F19" s="147"/>
      <c r="H19" s="59" t="s">
        <v>16</v>
      </c>
      <c r="I19" s="59" t="s">
        <v>295</v>
      </c>
      <c r="J19" s="59" t="s">
        <v>14</v>
      </c>
      <c r="K19" s="59" t="s">
        <v>296</v>
      </c>
      <c r="L19" s="59" t="s">
        <v>10</v>
      </c>
    </row>
    <row r="20" spans="1:12" ht="30" customHeight="1">
      <c r="A20" s="59">
        <v>1</v>
      </c>
      <c r="B20" s="59">
        <f>IF('参加名簿'!M15="","",'参加名簿'!M15)</f>
      </c>
      <c r="C20" s="82">
        <f>IF('参加名簿'!N15="","",'参加名簿'!N15)</f>
      </c>
      <c r="D20" s="85"/>
      <c r="E20" s="143">
        <f>IF('参加名簿'!O15="","",'参加名簿'!O15)</f>
      </c>
      <c r="F20" s="144"/>
      <c r="H20" s="147">
        <v>1</v>
      </c>
      <c r="I20" s="59">
        <f>IF('参加名簿'!M29="","",'参加名簿'!M29)</f>
      </c>
      <c r="J20" s="82">
        <f>IF('参加名簿'!N29="","",'参加名簿'!N29)</f>
      </c>
      <c r="K20" s="85"/>
      <c r="L20" s="92">
        <f>IF('参加名簿'!O29="","",'参加名簿'!O29)</f>
      </c>
    </row>
    <row r="21" spans="1:12" ht="30" customHeight="1">
      <c r="A21" s="59">
        <v>2</v>
      </c>
      <c r="B21" s="82">
        <f>IF('参加名簿'!M16="","",'参加名簿'!M16)</f>
      </c>
      <c r="C21" s="82">
        <f>IF('参加名簿'!N16="","",'参加名簿'!N16)</f>
      </c>
      <c r="D21" s="85"/>
      <c r="E21" s="143">
        <f>IF('参加名簿'!O16="","",'参加名簿'!O16)</f>
      </c>
      <c r="F21" s="144"/>
      <c r="H21" s="147"/>
      <c r="I21" s="59">
        <f>IF('参加名簿'!R29="","",'参加名簿'!R29)</f>
      </c>
      <c r="J21" s="82">
        <f>IF('参加名簿'!S29="","",'参加名簿'!S29)</f>
      </c>
      <c r="K21" s="85"/>
      <c r="L21" s="92">
        <f>IF('参加名簿'!T29="","",'参加名簿'!T29)</f>
      </c>
    </row>
    <row r="22" spans="1:12" ht="30" customHeight="1">
      <c r="A22" s="59">
        <v>3</v>
      </c>
      <c r="B22" s="82">
        <f>IF('参加名簿'!M17="","",'参加名簿'!M17)</f>
      </c>
      <c r="C22" s="82">
        <f>IF('参加名簿'!N17="","",'参加名簿'!N17)</f>
      </c>
      <c r="D22" s="85"/>
      <c r="E22" s="143">
        <f>IF('参加名簿'!O17="","",'参加名簿'!O17)</f>
      </c>
      <c r="F22" s="144"/>
      <c r="H22" s="147">
        <v>2</v>
      </c>
      <c r="I22" s="82">
        <f>IF('参加名簿'!M30="","",'参加名簿'!M30)</f>
      </c>
      <c r="J22" s="82">
        <f>IF('参加名簿'!N30="","",'参加名簿'!N30)</f>
      </c>
      <c r="K22" s="85"/>
      <c r="L22" s="92">
        <f>IF('参加名簿'!O30="","",'参加名簿'!O30)</f>
      </c>
    </row>
    <row r="23" spans="1:12" ht="30" customHeight="1">
      <c r="A23" s="59">
        <v>4</v>
      </c>
      <c r="B23" s="82">
        <f>IF('参加名簿'!M18="","",'参加名簿'!M18)</f>
      </c>
      <c r="C23" s="82">
        <f>IF('参加名簿'!N18="","",'参加名簿'!N18)</f>
      </c>
      <c r="D23" s="85"/>
      <c r="E23" s="143">
        <f>IF('参加名簿'!O18="","",'参加名簿'!O18)</f>
      </c>
      <c r="F23" s="144"/>
      <c r="H23" s="147"/>
      <c r="I23" s="82">
        <f>IF('参加名簿'!R30="","",'参加名簿'!R30)</f>
      </c>
      <c r="J23" s="82">
        <f>IF('参加名簿'!S30="","",'参加名簿'!S30)</f>
      </c>
      <c r="K23" s="85"/>
      <c r="L23" s="92">
        <f>IF('参加名簿'!T30="","",'参加名簿'!T30)</f>
      </c>
    </row>
    <row r="24" spans="1:12" ht="30" customHeight="1">
      <c r="A24" s="59">
        <v>5</v>
      </c>
      <c r="B24" s="82">
        <f>IF('参加名簿'!M19="","",'参加名簿'!M19)</f>
      </c>
      <c r="C24" s="82">
        <f>IF('参加名簿'!N19="","",'参加名簿'!N19)</f>
      </c>
      <c r="D24" s="85"/>
      <c r="E24" s="143">
        <f>IF('参加名簿'!O19="","",'参加名簿'!O19)</f>
      </c>
      <c r="F24" s="144"/>
      <c r="H24" s="147">
        <v>3</v>
      </c>
      <c r="I24" s="82">
        <f>IF('参加名簿'!M31="","",'参加名簿'!M31)</f>
      </c>
      <c r="J24" s="82">
        <f>IF('参加名簿'!N31="","",'参加名簿'!N31)</f>
      </c>
      <c r="K24" s="85"/>
      <c r="L24" s="92">
        <f>IF('参加名簿'!O31="","",'参加名簿'!O31)</f>
      </c>
    </row>
    <row r="25" spans="1:12" ht="30" customHeight="1" thickBot="1">
      <c r="A25" s="83">
        <v>6</v>
      </c>
      <c r="B25" s="83">
        <f>IF('参加名簿'!M20="","",'参加名簿'!M20)</f>
      </c>
      <c r="C25" s="83">
        <f>IF('参加名簿'!N20="","",'参加名簿'!N20)</f>
      </c>
      <c r="D25" s="87"/>
      <c r="E25" s="145">
        <f>IF('参加名簿'!O20="","",'参加名簿'!O20)</f>
      </c>
      <c r="F25" s="146"/>
      <c r="H25" s="147"/>
      <c r="I25" s="82">
        <f>IF('参加名簿'!R31="","",'参加名簿'!R31)</f>
      </c>
      <c r="J25" s="82">
        <f>IF('参加名簿'!S31="","",'参加名簿'!S31)</f>
      </c>
      <c r="K25" s="85"/>
      <c r="L25" s="92">
        <f>IF('参加名簿'!T31="","",'参加名簿'!T31)</f>
      </c>
    </row>
    <row r="26" spans="1:12" ht="30" customHeight="1">
      <c r="A26" s="66">
        <v>7</v>
      </c>
      <c r="B26" s="84">
        <f>IF('参加名簿'!M21="","",'参加名簿'!M21)</f>
      </c>
      <c r="C26" s="84">
        <f>IF('参加名簿'!N21="","",'参加名簿'!N21)</f>
      </c>
      <c r="D26" s="88"/>
      <c r="E26" s="151">
        <f>IF('参加名簿'!O21="","",'参加名簿'!O21)</f>
      </c>
      <c r="F26" s="152"/>
      <c r="H26" s="147">
        <v>4</v>
      </c>
      <c r="I26" s="82">
        <f>IF('参加名簿'!M32="","",'参加名簿'!M32)</f>
      </c>
      <c r="J26" s="82">
        <f>IF('参加名簿'!N32="","",'参加名簿'!N32)</f>
      </c>
      <c r="K26" s="85"/>
      <c r="L26" s="92">
        <f>IF('参加名簿'!O32="","",'参加名簿'!O32)</f>
      </c>
    </row>
    <row r="27" spans="1:12" ht="30" customHeight="1" thickBot="1">
      <c r="A27" s="59">
        <v>8</v>
      </c>
      <c r="B27" s="82">
        <f>IF('参加名簿'!M22="","",'参加名簿'!M22)</f>
      </c>
      <c r="C27" s="82">
        <f>IF('参加名簿'!N22="","",'参加名簿'!N22)</f>
      </c>
      <c r="D27" s="85"/>
      <c r="E27" s="143">
        <f>IF('参加名簿'!O22="","",'参加名簿'!O22)</f>
      </c>
      <c r="F27" s="144"/>
      <c r="H27" s="153"/>
      <c r="I27" s="83">
        <f>IF('参加名簿'!R32="","",'参加名簿'!R32)</f>
      </c>
      <c r="J27" s="83">
        <f>IF('参加名簿'!S32="","",'参加名簿'!S32)</f>
      </c>
      <c r="K27" s="87"/>
      <c r="L27" s="93">
        <f>IF('参加名簿'!T32="","",'参加名簿'!T32)</f>
      </c>
    </row>
    <row r="28" spans="1:12" ht="30" customHeight="1">
      <c r="A28" s="59">
        <v>9</v>
      </c>
      <c r="B28" s="82">
        <f>IF('参加名簿'!M23="","",'参加名簿'!M23)</f>
      </c>
      <c r="C28" s="82">
        <f>IF('参加名簿'!N23="","",'参加名簿'!N23)</f>
      </c>
      <c r="D28" s="85"/>
      <c r="E28" s="143">
        <f>IF('参加名簿'!O23="","",'参加名簿'!O23)</f>
      </c>
      <c r="F28" s="144"/>
      <c r="H28" s="148">
        <v>5</v>
      </c>
      <c r="I28" s="84">
        <f>IF('参加名簿'!M33="","",'参加名簿'!M33)</f>
      </c>
      <c r="J28" s="84">
        <f>IF('参加名簿'!N33="","",'参加名簿'!N33)</f>
      </c>
      <c r="K28" s="88"/>
      <c r="L28" s="94">
        <f>IF('参加名簿'!O33="","",'参加名簿'!O33)</f>
      </c>
    </row>
    <row r="29" spans="1:12" ht="30" customHeight="1">
      <c r="A29" s="59">
        <v>10</v>
      </c>
      <c r="B29" s="82">
        <f>IF('参加名簿'!M24="","",'参加名簿'!M24)</f>
      </c>
      <c r="C29" s="82">
        <f>IF('参加名簿'!N24="","",'参加名簿'!N24)</f>
      </c>
      <c r="D29" s="85"/>
      <c r="E29" s="143">
        <f>IF('参加名簿'!O24="","",'参加名簿'!O24)</f>
      </c>
      <c r="F29" s="144"/>
      <c r="H29" s="147"/>
      <c r="I29" s="82">
        <f>IF('参加名簿'!R33="","",'参加名簿'!R33)</f>
      </c>
      <c r="J29" s="82">
        <f>IF('参加名簿'!S33="","",'参加名簿'!S33)</f>
      </c>
      <c r="K29" s="85"/>
      <c r="L29" s="92">
        <f>IF('参加名簿'!T33="","",'参加名簿'!T33)</f>
      </c>
    </row>
    <row r="31" ht="13.5">
      <c r="B31" t="s">
        <v>300</v>
      </c>
    </row>
    <row r="32" ht="13.5">
      <c r="B32" t="s">
        <v>301</v>
      </c>
    </row>
    <row r="33" ht="13.5">
      <c r="B33" t="s">
        <v>299</v>
      </c>
    </row>
    <row r="35" spans="2:11" ht="18.75">
      <c r="B35" s="75" t="s">
        <v>346</v>
      </c>
      <c r="C35" s="89"/>
      <c r="D35" s="68" t="s">
        <v>328</v>
      </c>
      <c r="E35" s="89"/>
      <c r="F35" s="68" t="s">
        <v>329</v>
      </c>
      <c r="H35" s="95" t="s">
        <v>302</v>
      </c>
      <c r="I35" s="150"/>
      <c r="J35" s="150"/>
      <c r="K35" t="s">
        <v>303</v>
      </c>
    </row>
    <row r="36" spans="4:8" ht="13.5">
      <c r="D36" s="149"/>
      <c r="E36" s="149"/>
      <c r="F36" s="149"/>
      <c r="G36" s="149"/>
      <c r="H36" s="149"/>
    </row>
  </sheetData>
  <sheetProtection sheet="1" objects="1" scenarios="1" selectLockedCells="1"/>
  <mergeCells count="29">
    <mergeCell ref="I35:J35"/>
    <mergeCell ref="D36:E36"/>
    <mergeCell ref="F36:H36"/>
    <mergeCell ref="E26:F26"/>
    <mergeCell ref="H26:H27"/>
    <mergeCell ref="E27:F27"/>
    <mergeCell ref="E28:F28"/>
    <mergeCell ref="H28:H29"/>
    <mergeCell ref="E29:F29"/>
    <mergeCell ref="E24:F24"/>
    <mergeCell ref="H24:H25"/>
    <mergeCell ref="E25:F25"/>
    <mergeCell ref="E14:F14"/>
    <mergeCell ref="E15:F15"/>
    <mergeCell ref="E16:F16"/>
    <mergeCell ref="E19:F19"/>
    <mergeCell ref="E20:F20"/>
    <mergeCell ref="H20:H21"/>
    <mergeCell ref="E21:F21"/>
    <mergeCell ref="E22:F22"/>
    <mergeCell ref="H22:H23"/>
    <mergeCell ref="E23:F23"/>
    <mergeCell ref="G6:K6"/>
    <mergeCell ref="I7:K7"/>
    <mergeCell ref="E13:F13"/>
    <mergeCell ref="B7:C7"/>
    <mergeCell ref="F7:G7"/>
    <mergeCell ref="E11:F11"/>
    <mergeCell ref="E12:F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7.28125" style="0" customWidth="1"/>
    <col min="2" max="2" width="17.421875" style="0" customWidth="1"/>
    <col min="3" max="3" width="5.28125" style="0" bestFit="1" customWidth="1"/>
    <col min="8" max="8" width="7.7109375" style="0" customWidth="1"/>
    <col min="9" max="9" width="17.421875" style="0" customWidth="1"/>
    <col min="10" max="10" width="5.28125" style="0" bestFit="1" customWidth="1"/>
  </cols>
  <sheetData>
    <row r="1" spans="1:13" ht="18.75">
      <c r="A1" s="162" t="s">
        <v>374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.75">
      <c r="A2" s="75"/>
      <c r="B2" s="76" t="s">
        <v>318</v>
      </c>
      <c r="C2" s="162">
        <f>'参加名簿'!C3</f>
      </c>
      <c r="D2" s="162"/>
      <c r="E2" s="163" t="s">
        <v>319</v>
      </c>
      <c r="F2" s="163"/>
      <c r="G2" s="77"/>
      <c r="H2" s="76"/>
      <c r="I2" s="76" t="s">
        <v>318</v>
      </c>
      <c r="J2" s="162">
        <f>'参加名簿'!C3</f>
      </c>
      <c r="K2" s="162"/>
      <c r="L2" s="163" t="s">
        <v>319</v>
      </c>
      <c r="M2" s="163"/>
    </row>
    <row r="3" spans="1:9" ht="19.5" thickBot="1">
      <c r="A3" s="164" t="s">
        <v>310</v>
      </c>
      <c r="B3" s="164"/>
      <c r="H3" s="164" t="s">
        <v>320</v>
      </c>
      <c r="I3" s="165"/>
    </row>
    <row r="4" spans="1:13" ht="20.25" customHeight="1">
      <c r="A4" s="155" t="s">
        <v>311</v>
      </c>
      <c r="B4" s="157" t="s">
        <v>312</v>
      </c>
      <c r="C4" s="157" t="s">
        <v>313</v>
      </c>
      <c r="D4" s="157" t="s">
        <v>314</v>
      </c>
      <c r="E4" s="157"/>
      <c r="F4" s="158"/>
      <c r="H4" s="155" t="s">
        <v>311</v>
      </c>
      <c r="I4" s="157" t="s">
        <v>312</v>
      </c>
      <c r="J4" s="157" t="s">
        <v>313</v>
      </c>
      <c r="K4" s="157" t="s">
        <v>314</v>
      </c>
      <c r="L4" s="157"/>
      <c r="M4" s="158"/>
    </row>
    <row r="5" spans="1:13" ht="20.25" customHeight="1">
      <c r="A5" s="156"/>
      <c r="B5" s="147"/>
      <c r="C5" s="147"/>
      <c r="D5" s="62" t="s">
        <v>315</v>
      </c>
      <c r="E5" s="62" t="s">
        <v>316</v>
      </c>
      <c r="F5" s="70" t="s">
        <v>317</v>
      </c>
      <c r="H5" s="156"/>
      <c r="I5" s="147"/>
      <c r="J5" s="147"/>
      <c r="K5" s="62" t="s">
        <v>315</v>
      </c>
      <c r="L5" s="62" t="s">
        <v>316</v>
      </c>
      <c r="M5" s="70" t="s">
        <v>317</v>
      </c>
    </row>
    <row r="6" spans="1:13" ht="20.25" customHeight="1">
      <c r="A6" s="71">
        <v>1</v>
      </c>
      <c r="B6" s="62">
        <f>IF('参加名簿'!C6="","",'参加名簿'!C6)</f>
      </c>
      <c r="C6" s="62">
        <f>IF('参加名簿'!D6="","",'参加名簿'!D6)</f>
      </c>
      <c r="D6" s="137"/>
      <c r="E6" s="62"/>
      <c r="F6" s="70"/>
      <c r="H6" s="71">
        <v>1</v>
      </c>
      <c r="I6" s="137">
        <f>IF('参加名簿'!M6="","",'参加名簿'!M6)</f>
      </c>
      <c r="J6" s="137">
        <f>IF('参加名簿'!N6="","",'参加名簿'!N6)</f>
      </c>
      <c r="K6" s="62"/>
      <c r="L6" s="62"/>
      <c r="M6" s="70"/>
    </row>
    <row r="7" spans="1:13" ht="20.25" customHeight="1">
      <c r="A7" s="71">
        <v>2</v>
      </c>
      <c r="B7" s="62">
        <f>IF('参加名簿'!C7="","",'参加名簿'!C7)</f>
      </c>
      <c r="C7" s="137">
        <f>IF('参加名簿'!D7="","",'参加名簿'!D7)</f>
      </c>
      <c r="D7" s="62"/>
      <c r="E7" s="62"/>
      <c r="F7" s="70"/>
      <c r="H7" s="71">
        <v>2</v>
      </c>
      <c r="I7" s="62">
        <f>IF('参加名簿'!M7="","",'参加名簿'!M7)</f>
      </c>
      <c r="J7" s="62">
        <f>IF('参加名簿'!N7="","",'参加名簿'!N7)</f>
      </c>
      <c r="K7" s="62"/>
      <c r="L7" s="62"/>
      <c r="M7" s="70"/>
    </row>
    <row r="8" spans="1:13" ht="20.25" customHeight="1">
      <c r="A8" s="71">
        <v>3</v>
      </c>
      <c r="B8" s="62">
        <f>IF('参加名簿'!C8="","",'参加名簿'!C8)</f>
      </c>
      <c r="C8" s="137">
        <f>IF('参加名簿'!D8="","",'参加名簿'!D8)</f>
      </c>
      <c r="D8" s="62"/>
      <c r="E8" s="62"/>
      <c r="F8" s="70"/>
      <c r="H8" s="71">
        <v>3</v>
      </c>
      <c r="I8" s="62">
        <f>IF('参加名簿'!M8="","",'参加名簿'!M8)</f>
      </c>
      <c r="J8" s="62">
        <f>IF('参加名簿'!N8="","",'参加名簿'!N8)</f>
      </c>
      <c r="K8" s="62"/>
      <c r="L8" s="62"/>
      <c r="M8" s="70"/>
    </row>
    <row r="9" spans="1:13" ht="20.25" customHeight="1">
      <c r="A9" s="71">
        <v>4</v>
      </c>
      <c r="B9" s="62">
        <f>IF('参加名簿'!C9="","",'参加名簿'!C9)</f>
      </c>
      <c r="C9" s="137">
        <f>IF('参加名簿'!D9="","",'参加名簿'!D9)</f>
      </c>
      <c r="D9" s="62"/>
      <c r="E9" s="62"/>
      <c r="F9" s="70"/>
      <c r="H9" s="71">
        <v>4</v>
      </c>
      <c r="I9" s="62">
        <f>IF('参加名簿'!M9="","",'参加名簿'!M9)</f>
      </c>
      <c r="J9" s="62">
        <f>IF('参加名簿'!N9="","",'参加名簿'!N9)</f>
      </c>
      <c r="K9" s="62"/>
      <c r="L9" s="62"/>
      <c r="M9" s="70"/>
    </row>
    <row r="10" spans="1:13" ht="20.25" customHeight="1">
      <c r="A10" s="71">
        <v>5</v>
      </c>
      <c r="B10" s="62">
        <f>IF('参加名簿'!C10="","",'参加名簿'!C10)</f>
      </c>
      <c r="C10" s="137">
        <f>IF('参加名簿'!D10="","",'参加名簿'!D10)</f>
      </c>
      <c r="D10" s="62"/>
      <c r="E10" s="62"/>
      <c r="F10" s="70"/>
      <c r="H10" s="71">
        <v>5</v>
      </c>
      <c r="I10" s="62">
        <f>IF('参加名簿'!M10="","",'参加名簿'!M10)</f>
      </c>
      <c r="J10" s="62">
        <f>IF('参加名簿'!N10="","",'参加名簿'!N10)</f>
      </c>
      <c r="K10" s="62"/>
      <c r="L10" s="62"/>
      <c r="M10" s="70"/>
    </row>
    <row r="11" spans="1:13" ht="20.25" customHeight="1">
      <c r="A11" s="71">
        <v>6</v>
      </c>
      <c r="B11" s="62"/>
      <c r="C11" s="137"/>
      <c r="D11" s="62"/>
      <c r="E11" s="62"/>
      <c r="F11" s="70"/>
      <c r="H11" s="71">
        <v>6</v>
      </c>
      <c r="I11" s="62"/>
      <c r="J11" s="62"/>
      <c r="K11" s="62"/>
      <c r="L11" s="62"/>
      <c r="M11" s="70"/>
    </row>
    <row r="12" spans="1:13" ht="20.25" customHeight="1">
      <c r="A12" s="71">
        <v>7</v>
      </c>
      <c r="B12" s="62"/>
      <c r="C12" s="62"/>
      <c r="D12" s="62"/>
      <c r="E12" s="62"/>
      <c r="F12" s="70"/>
      <c r="H12" s="71">
        <v>7</v>
      </c>
      <c r="I12" s="62"/>
      <c r="J12" s="62"/>
      <c r="K12" s="62"/>
      <c r="L12" s="62"/>
      <c r="M12" s="70"/>
    </row>
    <row r="13" spans="1:13" ht="20.25" customHeight="1">
      <c r="A13" s="71">
        <v>8</v>
      </c>
      <c r="B13" s="62"/>
      <c r="C13" s="62"/>
      <c r="D13" s="62"/>
      <c r="E13" s="62"/>
      <c r="F13" s="70"/>
      <c r="H13" s="71">
        <v>8</v>
      </c>
      <c r="I13" s="62"/>
      <c r="J13" s="62"/>
      <c r="K13" s="62"/>
      <c r="L13" s="62"/>
      <c r="M13" s="70"/>
    </row>
    <row r="14" spans="1:13" ht="20.25" customHeight="1">
      <c r="A14" s="71">
        <v>9</v>
      </c>
      <c r="B14" s="62"/>
      <c r="C14" s="62"/>
      <c r="D14" s="62"/>
      <c r="E14" s="62"/>
      <c r="F14" s="70"/>
      <c r="H14" s="71">
        <v>9</v>
      </c>
      <c r="I14" s="62"/>
      <c r="J14" s="62"/>
      <c r="K14" s="62"/>
      <c r="L14" s="62"/>
      <c r="M14" s="70"/>
    </row>
    <row r="15" spans="1:13" ht="20.25" customHeight="1">
      <c r="A15" s="71">
        <v>10</v>
      </c>
      <c r="B15" s="62"/>
      <c r="C15" s="62"/>
      <c r="D15" s="62"/>
      <c r="E15" s="62"/>
      <c r="F15" s="70"/>
      <c r="H15" s="71">
        <v>10</v>
      </c>
      <c r="I15" s="62"/>
      <c r="J15" s="62"/>
      <c r="K15" s="62"/>
      <c r="L15" s="62"/>
      <c r="M15" s="70"/>
    </row>
    <row r="16" spans="1:13" ht="20.25" customHeight="1">
      <c r="A16" s="71">
        <v>11</v>
      </c>
      <c r="B16" s="62"/>
      <c r="C16" s="62"/>
      <c r="D16" s="62"/>
      <c r="E16" s="62"/>
      <c r="F16" s="70"/>
      <c r="H16" s="71">
        <v>11</v>
      </c>
      <c r="I16" s="62"/>
      <c r="J16" s="62"/>
      <c r="K16" s="62"/>
      <c r="L16" s="62"/>
      <c r="M16" s="70"/>
    </row>
    <row r="17" spans="1:13" ht="20.25" customHeight="1">
      <c r="A17" s="71">
        <v>12</v>
      </c>
      <c r="B17" s="62"/>
      <c r="C17" s="62"/>
      <c r="D17" s="62"/>
      <c r="E17" s="62"/>
      <c r="F17" s="70"/>
      <c r="H17" s="71">
        <v>12</v>
      </c>
      <c r="I17" s="62"/>
      <c r="J17" s="62"/>
      <c r="K17" s="62"/>
      <c r="L17" s="62"/>
      <c r="M17" s="70"/>
    </row>
    <row r="18" spans="1:13" ht="20.25" customHeight="1">
      <c r="A18" s="71">
        <v>13</v>
      </c>
      <c r="B18" s="62"/>
      <c r="C18" s="62"/>
      <c r="D18" s="62"/>
      <c r="E18" s="62"/>
      <c r="F18" s="70"/>
      <c r="H18" s="71">
        <v>13</v>
      </c>
      <c r="I18" s="62"/>
      <c r="J18" s="62"/>
      <c r="K18" s="62"/>
      <c r="L18" s="62"/>
      <c r="M18" s="70"/>
    </row>
    <row r="19" spans="1:13" ht="20.25" customHeight="1">
      <c r="A19" s="71">
        <v>14</v>
      </c>
      <c r="B19" s="62"/>
      <c r="C19" s="62"/>
      <c r="D19" s="62"/>
      <c r="E19" s="62"/>
      <c r="F19" s="70"/>
      <c r="H19" s="71">
        <v>14</v>
      </c>
      <c r="I19" s="62"/>
      <c r="J19" s="62"/>
      <c r="K19" s="62"/>
      <c r="L19" s="62"/>
      <c r="M19" s="70"/>
    </row>
    <row r="20" spans="1:13" ht="20.25" customHeight="1">
      <c r="A20" s="71">
        <v>15</v>
      </c>
      <c r="B20" s="62"/>
      <c r="C20" s="62"/>
      <c r="D20" s="62"/>
      <c r="E20" s="62"/>
      <c r="F20" s="70"/>
      <c r="H20" s="71">
        <v>15</v>
      </c>
      <c r="I20" s="62"/>
      <c r="J20" s="62"/>
      <c r="K20" s="62"/>
      <c r="L20" s="62"/>
      <c r="M20" s="70"/>
    </row>
    <row r="21" spans="1:13" ht="20.25" customHeight="1">
      <c r="A21" s="71">
        <v>16</v>
      </c>
      <c r="B21" s="62"/>
      <c r="C21" s="62"/>
      <c r="D21" s="62"/>
      <c r="E21" s="62"/>
      <c r="F21" s="70"/>
      <c r="H21" s="71">
        <v>16</v>
      </c>
      <c r="I21" s="62"/>
      <c r="J21" s="62"/>
      <c r="K21" s="62"/>
      <c r="L21" s="62"/>
      <c r="M21" s="70"/>
    </row>
    <row r="22" spans="1:13" ht="20.25" customHeight="1">
      <c r="A22" s="71">
        <v>17</v>
      </c>
      <c r="B22" s="62"/>
      <c r="C22" s="62"/>
      <c r="D22" s="62"/>
      <c r="E22" s="62"/>
      <c r="F22" s="70"/>
      <c r="H22" s="71">
        <v>17</v>
      </c>
      <c r="I22" s="62"/>
      <c r="J22" s="62"/>
      <c r="K22" s="62"/>
      <c r="L22" s="62"/>
      <c r="M22" s="70"/>
    </row>
    <row r="23" spans="1:13" ht="20.25" customHeight="1" thickBot="1">
      <c r="A23" s="72">
        <v>18</v>
      </c>
      <c r="B23" s="73"/>
      <c r="C23" s="73"/>
      <c r="D23" s="73"/>
      <c r="E23" s="73"/>
      <c r="F23" s="74"/>
      <c r="H23" s="72">
        <v>18</v>
      </c>
      <c r="I23" s="73"/>
      <c r="J23" s="73"/>
      <c r="K23" s="73"/>
      <c r="L23" s="73"/>
      <c r="M23" s="74"/>
    </row>
    <row r="25" spans="2:10" s="78" customFormat="1" ht="24.75" customHeight="1">
      <c r="B25" s="79" t="s">
        <v>321</v>
      </c>
      <c r="D25" s="160" t="s">
        <v>322</v>
      </c>
      <c r="E25" s="160"/>
      <c r="F25" s="160"/>
      <c r="G25" s="160"/>
      <c r="H25" s="161"/>
      <c r="I25" s="161"/>
      <c r="J25" s="78" t="s">
        <v>323</v>
      </c>
    </row>
    <row r="26" spans="9:13" s="78" customFormat="1" ht="24.75" customHeight="1">
      <c r="I26" s="80" t="s">
        <v>324</v>
      </c>
      <c r="J26" s="159"/>
      <c r="K26" s="159"/>
      <c r="L26" s="159"/>
      <c r="M26" s="81" t="s">
        <v>325</v>
      </c>
    </row>
    <row r="27" ht="20.25" customHeight="1">
      <c r="A27" s="61" t="s">
        <v>326</v>
      </c>
    </row>
    <row r="28" ht="20.25" customHeight="1">
      <c r="A28" s="61" t="s">
        <v>327</v>
      </c>
    </row>
  </sheetData>
  <sheetProtection/>
  <mergeCells count="18">
    <mergeCell ref="A1:M1"/>
    <mergeCell ref="E2:F2"/>
    <mergeCell ref="L2:M2"/>
    <mergeCell ref="A3:B3"/>
    <mergeCell ref="H3:I3"/>
    <mergeCell ref="C2:D2"/>
    <mergeCell ref="J2:K2"/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60" zoomScaleNormal="60" zoomScalePageLayoutView="0" workbookViewId="0" topLeftCell="A1">
      <selection activeCell="A1" sqref="A1"/>
    </sheetView>
  </sheetViews>
  <sheetFormatPr defaultColWidth="10.7109375" defaultRowHeight="15"/>
  <cols>
    <col min="1" max="1" width="4.7109375" style="4" customWidth="1"/>
    <col min="2" max="2" width="17.8515625" style="4" customWidth="1"/>
    <col min="3" max="4" width="5.7109375" style="4" customWidth="1"/>
    <col min="5" max="5" width="10.7109375" style="4" customWidth="1"/>
    <col min="6" max="6" width="38.140625" style="4" customWidth="1"/>
    <col min="7" max="8" width="15.7109375" style="4" customWidth="1"/>
    <col min="9" max="11" width="12.57421875" style="4" customWidth="1"/>
    <col min="12" max="12" width="19.421875" style="4" bestFit="1" customWidth="1"/>
    <col min="13" max="16384" width="10.7109375" style="4" customWidth="1"/>
  </cols>
  <sheetData>
    <row r="1" spans="1:2" ht="30" customHeight="1">
      <c r="A1" s="2"/>
      <c r="B1" s="3" t="s">
        <v>375</v>
      </c>
    </row>
    <row r="2" spans="1:3" ht="6.75" customHeight="1" thickBot="1">
      <c r="A2" s="2"/>
      <c r="C2" s="3"/>
    </row>
    <row r="3" spans="1:12" ht="23.25" customHeight="1" thickBot="1">
      <c r="A3" s="5" t="s">
        <v>22</v>
      </c>
      <c r="B3" s="6" t="s">
        <v>23</v>
      </c>
      <c r="C3" s="7" t="s">
        <v>24</v>
      </c>
      <c r="D3" s="8"/>
      <c r="E3" s="9"/>
      <c r="F3" s="6" t="s">
        <v>1</v>
      </c>
      <c r="G3" s="6" t="s">
        <v>25</v>
      </c>
      <c r="H3" s="10" t="s">
        <v>26</v>
      </c>
      <c r="I3" s="7" t="s">
        <v>27</v>
      </c>
      <c r="J3" s="8"/>
      <c r="K3" s="8"/>
      <c r="L3" s="11"/>
    </row>
    <row r="4" spans="1:12" ht="23.25" customHeight="1">
      <c r="A4" s="12">
        <v>1</v>
      </c>
      <c r="B4" s="13" t="s">
        <v>28</v>
      </c>
      <c r="C4" s="14" t="s">
        <v>347</v>
      </c>
      <c r="D4" s="15"/>
      <c r="E4" s="16"/>
      <c r="F4" s="17" t="s">
        <v>348</v>
      </c>
      <c r="G4" s="18" t="s">
        <v>349</v>
      </c>
      <c r="H4" s="17" t="s">
        <v>350</v>
      </c>
      <c r="I4" s="19" t="s">
        <v>351</v>
      </c>
      <c r="J4" s="20"/>
      <c r="K4" s="21"/>
      <c r="L4" s="22"/>
    </row>
    <row r="5" spans="1:12" ht="23.25" customHeight="1">
      <c r="A5" s="23">
        <v>2</v>
      </c>
      <c r="B5" s="24" t="s">
        <v>29</v>
      </c>
      <c r="C5" s="14" t="s">
        <v>30</v>
      </c>
      <c r="D5" s="32"/>
      <c r="E5" s="33"/>
      <c r="F5" s="30" t="s">
        <v>354</v>
      </c>
      <c r="G5" s="34" t="s">
        <v>233</v>
      </c>
      <c r="H5" s="34" t="s">
        <v>235</v>
      </c>
      <c r="I5" s="26" t="s">
        <v>234</v>
      </c>
      <c r="J5" s="21"/>
      <c r="K5" s="21"/>
      <c r="L5" s="22"/>
    </row>
    <row r="6" spans="1:12" ht="23.25" customHeight="1">
      <c r="A6" s="23">
        <v>3</v>
      </c>
      <c r="B6" s="24" t="s">
        <v>31</v>
      </c>
      <c r="C6" s="27" t="s">
        <v>352</v>
      </c>
      <c r="D6" s="32"/>
      <c r="E6" s="33"/>
      <c r="F6" s="30" t="s">
        <v>339</v>
      </c>
      <c r="G6" s="34" t="s">
        <v>71</v>
      </c>
      <c r="H6" s="116" t="s">
        <v>73</v>
      </c>
      <c r="I6" s="26" t="s">
        <v>353</v>
      </c>
      <c r="J6" s="21"/>
      <c r="K6" s="21"/>
      <c r="L6" s="22"/>
    </row>
    <row r="7" spans="1:12" ht="23.25" customHeight="1">
      <c r="A7" s="23">
        <v>4</v>
      </c>
      <c r="B7" s="24" t="s">
        <v>37</v>
      </c>
      <c r="C7" s="27" t="s">
        <v>336</v>
      </c>
      <c r="D7" s="28"/>
      <c r="E7" s="29"/>
      <c r="F7" s="30" t="s">
        <v>38</v>
      </c>
      <c r="G7" s="25" t="s">
        <v>39</v>
      </c>
      <c r="H7" s="25" t="s">
        <v>40</v>
      </c>
      <c r="I7" s="26" t="s">
        <v>41</v>
      </c>
      <c r="J7" s="21"/>
      <c r="K7" s="21"/>
      <c r="L7" s="22"/>
    </row>
    <row r="8" spans="1:12" ht="23.25" customHeight="1">
      <c r="A8" s="31">
        <v>5</v>
      </c>
      <c r="B8" s="108" t="s">
        <v>42</v>
      </c>
      <c r="C8" s="14" t="s">
        <v>32</v>
      </c>
      <c r="D8" s="15"/>
      <c r="E8" s="16"/>
      <c r="F8" s="24" t="s">
        <v>33</v>
      </c>
      <c r="G8" s="25" t="s">
        <v>34</v>
      </c>
      <c r="H8" s="25" t="s">
        <v>35</v>
      </c>
      <c r="I8" s="26" t="s">
        <v>36</v>
      </c>
      <c r="J8" s="21"/>
      <c r="K8" s="21"/>
      <c r="L8" s="22"/>
    </row>
    <row r="9" spans="1:12" ht="23.25" customHeight="1">
      <c r="A9" s="31">
        <v>6</v>
      </c>
      <c r="B9" s="108" t="s">
        <v>42</v>
      </c>
      <c r="C9" s="14" t="s">
        <v>131</v>
      </c>
      <c r="D9" s="15"/>
      <c r="E9" s="16"/>
      <c r="F9" s="24" t="s">
        <v>333</v>
      </c>
      <c r="G9" s="25" t="s">
        <v>127</v>
      </c>
      <c r="H9" s="25" t="s">
        <v>129</v>
      </c>
      <c r="I9" s="26" t="s">
        <v>128</v>
      </c>
      <c r="J9" s="21"/>
      <c r="K9" s="21"/>
      <c r="L9" s="22"/>
    </row>
    <row r="10" spans="1:12" ht="23.25" customHeight="1">
      <c r="A10" s="31">
        <v>7</v>
      </c>
      <c r="B10" s="30" t="s">
        <v>42</v>
      </c>
      <c r="C10" s="109" t="s">
        <v>332</v>
      </c>
      <c r="D10" s="32"/>
      <c r="E10" s="33"/>
      <c r="F10" s="30" t="s">
        <v>340</v>
      </c>
      <c r="G10" s="34" t="s">
        <v>167</v>
      </c>
      <c r="H10" s="35" t="s">
        <v>169</v>
      </c>
      <c r="I10" s="45" t="s">
        <v>168</v>
      </c>
      <c r="J10" s="21"/>
      <c r="K10" s="21"/>
      <c r="L10" s="22"/>
    </row>
    <row r="11" spans="1:12" ht="23.25" customHeight="1" thickBot="1">
      <c r="A11" s="36">
        <v>8</v>
      </c>
      <c r="B11" s="37" t="s">
        <v>42</v>
      </c>
      <c r="C11" s="38" t="s">
        <v>367</v>
      </c>
      <c r="D11" s="39"/>
      <c r="E11" s="40"/>
      <c r="F11" s="37" t="s">
        <v>368</v>
      </c>
      <c r="G11" s="41" t="s">
        <v>369</v>
      </c>
      <c r="H11" s="37" t="s">
        <v>215</v>
      </c>
      <c r="I11" s="42" t="s">
        <v>214</v>
      </c>
      <c r="J11" s="43"/>
      <c r="K11" s="43"/>
      <c r="L11" s="44"/>
    </row>
    <row r="12" ht="14.25" customHeight="1" thickBot="1">
      <c r="A12" s="2"/>
    </row>
    <row r="13" spans="1:12" ht="25.5" customHeight="1" thickBot="1">
      <c r="A13" s="133" t="s">
        <v>22</v>
      </c>
      <c r="B13" s="110" t="s">
        <v>1</v>
      </c>
      <c r="C13" s="110" t="s">
        <v>49</v>
      </c>
      <c r="D13" s="110" t="s">
        <v>50</v>
      </c>
      <c r="E13" s="110" t="s">
        <v>25</v>
      </c>
      <c r="F13" s="110" t="s">
        <v>27</v>
      </c>
      <c r="G13" s="110" t="s">
        <v>51</v>
      </c>
      <c r="H13" s="110" t="s">
        <v>52</v>
      </c>
      <c r="I13" s="111" t="s">
        <v>53</v>
      </c>
      <c r="J13" s="112"/>
      <c r="K13" s="112"/>
      <c r="L13" s="113"/>
    </row>
    <row r="14" spans="1:12" ht="25.5" customHeight="1">
      <c r="A14" s="134">
        <v>1</v>
      </c>
      <c r="B14" s="123" t="s">
        <v>54</v>
      </c>
      <c r="C14" s="122" t="s">
        <v>55</v>
      </c>
      <c r="D14" s="122" t="s">
        <v>55</v>
      </c>
      <c r="E14" s="122" t="s">
        <v>56</v>
      </c>
      <c r="F14" s="123" t="s">
        <v>57</v>
      </c>
      <c r="G14" s="122" t="s">
        <v>58</v>
      </c>
      <c r="H14" s="122" t="s">
        <v>59</v>
      </c>
      <c r="I14" s="123"/>
      <c r="J14" s="123"/>
      <c r="K14" s="124"/>
      <c r="L14" s="125"/>
    </row>
    <row r="15" spans="1:12" ht="25.5" customHeight="1">
      <c r="A15" s="135">
        <v>2</v>
      </c>
      <c r="B15" s="115" t="s">
        <v>60</v>
      </c>
      <c r="C15" s="116" t="s">
        <v>55</v>
      </c>
      <c r="D15" s="116" t="s">
        <v>55</v>
      </c>
      <c r="E15" s="116" t="s">
        <v>61</v>
      </c>
      <c r="F15" s="115" t="s">
        <v>62</v>
      </c>
      <c r="G15" s="116" t="s">
        <v>63</v>
      </c>
      <c r="H15" s="116" t="s">
        <v>64</v>
      </c>
      <c r="I15" s="115"/>
      <c r="J15" s="115"/>
      <c r="K15" s="115"/>
      <c r="L15" s="126"/>
    </row>
    <row r="16" spans="1:12" ht="25.5" customHeight="1">
      <c r="A16" s="135">
        <v>3</v>
      </c>
      <c r="B16" s="115" t="s">
        <v>65</v>
      </c>
      <c r="C16" s="116" t="s">
        <v>55</v>
      </c>
      <c r="D16" s="116" t="s">
        <v>55</v>
      </c>
      <c r="E16" s="116" t="s">
        <v>66</v>
      </c>
      <c r="F16" s="115" t="s">
        <v>67</v>
      </c>
      <c r="G16" s="116" t="s">
        <v>68</v>
      </c>
      <c r="H16" s="116" t="s">
        <v>69</v>
      </c>
      <c r="I16" s="115"/>
      <c r="J16" s="117"/>
      <c r="K16" s="115"/>
      <c r="L16" s="127"/>
    </row>
    <row r="17" spans="1:12" ht="25.5" customHeight="1">
      <c r="A17" s="135">
        <v>4</v>
      </c>
      <c r="B17" s="115" t="s">
        <v>70</v>
      </c>
      <c r="C17" s="116" t="s">
        <v>55</v>
      </c>
      <c r="D17" s="116" t="s">
        <v>55</v>
      </c>
      <c r="E17" s="116" t="s">
        <v>71</v>
      </c>
      <c r="F17" s="115" t="s">
        <v>72</v>
      </c>
      <c r="G17" s="116" t="s">
        <v>73</v>
      </c>
      <c r="H17" s="116" t="s">
        <v>74</v>
      </c>
      <c r="I17" s="115"/>
      <c r="J17" s="115"/>
      <c r="K17" s="115"/>
      <c r="L17" s="126"/>
    </row>
    <row r="18" spans="1:12" ht="25.5" customHeight="1">
      <c r="A18" s="135">
        <v>5</v>
      </c>
      <c r="B18" s="115" t="s">
        <v>75</v>
      </c>
      <c r="C18" s="116"/>
      <c r="D18" s="116"/>
      <c r="E18" s="116" t="s">
        <v>76</v>
      </c>
      <c r="F18" s="115" t="s">
        <v>77</v>
      </c>
      <c r="G18" s="116" t="s">
        <v>78</v>
      </c>
      <c r="H18" s="116" t="s">
        <v>79</v>
      </c>
      <c r="I18" s="117"/>
      <c r="J18" s="115"/>
      <c r="K18" s="117"/>
      <c r="L18" s="127"/>
    </row>
    <row r="19" spans="1:12" ht="25.5" customHeight="1">
      <c r="A19" s="135">
        <v>6</v>
      </c>
      <c r="B19" s="115" t="s">
        <v>80</v>
      </c>
      <c r="C19" s="116" t="s">
        <v>55</v>
      </c>
      <c r="D19" s="116" t="s">
        <v>55</v>
      </c>
      <c r="E19" s="116" t="s">
        <v>39</v>
      </c>
      <c r="F19" s="115" t="s">
        <v>41</v>
      </c>
      <c r="G19" s="116" t="s">
        <v>40</v>
      </c>
      <c r="H19" s="116" t="s">
        <v>81</v>
      </c>
      <c r="I19" s="115"/>
      <c r="J19" s="115"/>
      <c r="K19" s="115"/>
      <c r="L19" s="126"/>
    </row>
    <row r="20" spans="1:12" ht="25.5" customHeight="1">
      <c r="A20" s="135">
        <v>7</v>
      </c>
      <c r="B20" s="115" t="s">
        <v>82</v>
      </c>
      <c r="C20" s="116" t="s">
        <v>55</v>
      </c>
      <c r="D20" s="116" t="s">
        <v>55</v>
      </c>
      <c r="E20" s="116" t="s">
        <v>83</v>
      </c>
      <c r="F20" s="115" t="s">
        <v>84</v>
      </c>
      <c r="G20" s="116" t="s">
        <v>85</v>
      </c>
      <c r="H20" s="116" t="s">
        <v>86</v>
      </c>
      <c r="I20" s="117"/>
      <c r="J20" s="117"/>
      <c r="K20" s="115"/>
      <c r="L20" s="126"/>
    </row>
    <row r="21" spans="1:12" ht="25.5" customHeight="1">
      <c r="A21" s="135">
        <v>8</v>
      </c>
      <c r="B21" s="115" t="s">
        <v>87</v>
      </c>
      <c r="C21" s="116" t="s">
        <v>55</v>
      </c>
      <c r="D21" s="116" t="s">
        <v>55</v>
      </c>
      <c r="E21" s="116" t="s">
        <v>88</v>
      </c>
      <c r="F21" s="115" t="s">
        <v>89</v>
      </c>
      <c r="G21" s="116" t="s">
        <v>90</v>
      </c>
      <c r="H21" s="116" t="s">
        <v>91</v>
      </c>
      <c r="I21" s="117"/>
      <c r="J21" s="117"/>
      <c r="K21" s="117"/>
      <c r="L21" s="127"/>
    </row>
    <row r="22" spans="1:12" ht="24.75" customHeight="1">
      <c r="A22" s="135">
        <v>9</v>
      </c>
      <c r="B22" s="115" t="s">
        <v>92</v>
      </c>
      <c r="C22" s="116" t="s">
        <v>55</v>
      </c>
      <c r="D22" s="116" t="s">
        <v>55</v>
      </c>
      <c r="E22" s="116" t="s">
        <v>34</v>
      </c>
      <c r="F22" s="115" t="s">
        <v>36</v>
      </c>
      <c r="G22" s="116" t="s">
        <v>35</v>
      </c>
      <c r="H22" s="116" t="s">
        <v>93</v>
      </c>
      <c r="I22" s="115"/>
      <c r="J22" s="115"/>
      <c r="K22" s="115"/>
      <c r="L22" s="139"/>
    </row>
    <row r="23" spans="1:12" ht="25.5" customHeight="1">
      <c r="A23" s="135">
        <v>10</v>
      </c>
      <c r="B23" s="115" t="s">
        <v>94</v>
      </c>
      <c r="C23" s="116" t="s">
        <v>55</v>
      </c>
      <c r="D23" s="116" t="s">
        <v>55</v>
      </c>
      <c r="E23" s="116" t="s">
        <v>95</v>
      </c>
      <c r="F23" s="115" t="s">
        <v>96</v>
      </c>
      <c r="G23" s="116" t="s">
        <v>97</v>
      </c>
      <c r="H23" s="116" t="s">
        <v>98</v>
      </c>
      <c r="I23" s="115"/>
      <c r="J23" s="117"/>
      <c r="K23" s="115"/>
      <c r="L23" s="126"/>
    </row>
    <row r="24" spans="1:12" ht="25.5" customHeight="1">
      <c r="A24" s="135">
        <v>11</v>
      </c>
      <c r="B24" s="115" t="s">
        <v>99</v>
      </c>
      <c r="C24" s="116" t="s">
        <v>55</v>
      </c>
      <c r="D24" s="116" t="s">
        <v>55</v>
      </c>
      <c r="E24" s="116" t="s">
        <v>100</v>
      </c>
      <c r="F24" s="115" t="s">
        <v>101</v>
      </c>
      <c r="G24" s="116" t="s">
        <v>102</v>
      </c>
      <c r="H24" s="116" t="s">
        <v>103</v>
      </c>
      <c r="I24" s="117"/>
      <c r="J24" s="117"/>
      <c r="K24" s="117"/>
      <c r="L24" s="127"/>
    </row>
    <row r="25" spans="1:12" ht="25.5" customHeight="1">
      <c r="A25" s="135">
        <v>12</v>
      </c>
      <c r="B25" s="115" t="s">
        <v>104</v>
      </c>
      <c r="C25" s="116"/>
      <c r="D25" s="116"/>
      <c r="E25" s="116" t="s">
        <v>105</v>
      </c>
      <c r="F25" s="115" t="s">
        <v>106</v>
      </c>
      <c r="G25" s="116" t="s">
        <v>107</v>
      </c>
      <c r="H25" s="116" t="s">
        <v>108</v>
      </c>
      <c r="I25" s="117"/>
      <c r="J25" s="117"/>
      <c r="K25" s="117"/>
      <c r="L25" s="127"/>
    </row>
    <row r="26" spans="1:12" ht="25.5" customHeight="1">
      <c r="A26" s="135">
        <v>13</v>
      </c>
      <c r="B26" s="115" t="s">
        <v>109</v>
      </c>
      <c r="C26" s="116" t="s">
        <v>55</v>
      </c>
      <c r="D26" s="118" t="s">
        <v>55</v>
      </c>
      <c r="E26" s="116" t="s">
        <v>110</v>
      </c>
      <c r="F26" s="115" t="s">
        <v>111</v>
      </c>
      <c r="G26" s="116" t="s">
        <v>112</v>
      </c>
      <c r="H26" s="116" t="s">
        <v>113</v>
      </c>
      <c r="I26" s="115"/>
      <c r="J26" s="115"/>
      <c r="K26" s="117"/>
      <c r="L26" s="127"/>
    </row>
    <row r="27" spans="1:12" ht="25.5" customHeight="1">
      <c r="A27" s="135">
        <v>14</v>
      </c>
      <c r="B27" s="115" t="s">
        <v>114</v>
      </c>
      <c r="C27" s="116"/>
      <c r="D27" s="118"/>
      <c r="E27" s="116" t="s">
        <v>115</v>
      </c>
      <c r="F27" s="115" t="s">
        <v>116</v>
      </c>
      <c r="G27" s="116" t="s">
        <v>117</v>
      </c>
      <c r="H27" s="116" t="s">
        <v>118</v>
      </c>
      <c r="I27" s="115"/>
      <c r="J27" s="117"/>
      <c r="K27" s="117"/>
      <c r="L27" s="127"/>
    </row>
    <row r="28" spans="1:12" ht="25.5" customHeight="1">
      <c r="A28" s="135">
        <v>15</v>
      </c>
      <c r="B28" s="115" t="s">
        <v>119</v>
      </c>
      <c r="C28" s="116" t="s">
        <v>55</v>
      </c>
      <c r="D28" s="116" t="s">
        <v>55</v>
      </c>
      <c r="E28" s="116" t="s">
        <v>115</v>
      </c>
      <c r="F28" s="115" t="s">
        <v>116</v>
      </c>
      <c r="G28" s="116" t="s">
        <v>120</v>
      </c>
      <c r="H28" s="116" t="s">
        <v>118</v>
      </c>
      <c r="I28" s="115"/>
      <c r="J28" s="115"/>
      <c r="K28" s="117"/>
      <c r="L28" s="126"/>
    </row>
    <row r="29" spans="1:12" ht="25.5" customHeight="1">
      <c r="A29" s="135">
        <v>16</v>
      </c>
      <c r="B29" s="115" t="s">
        <v>121</v>
      </c>
      <c r="C29" s="116" t="s">
        <v>55</v>
      </c>
      <c r="D29" s="116"/>
      <c r="E29" s="116" t="s">
        <v>122</v>
      </c>
      <c r="F29" s="115" t="s">
        <v>123</v>
      </c>
      <c r="G29" s="116" t="s">
        <v>124</v>
      </c>
      <c r="H29" s="116" t="s">
        <v>125</v>
      </c>
      <c r="I29" s="117"/>
      <c r="J29" s="115"/>
      <c r="K29" s="119"/>
      <c r="L29" s="127"/>
    </row>
    <row r="30" spans="1:12" ht="25.5" customHeight="1">
      <c r="A30" s="135">
        <v>17</v>
      </c>
      <c r="B30" s="115" t="s">
        <v>126</v>
      </c>
      <c r="C30" s="116" t="s">
        <v>55</v>
      </c>
      <c r="D30" s="116" t="s">
        <v>55</v>
      </c>
      <c r="E30" s="116" t="s">
        <v>127</v>
      </c>
      <c r="F30" s="115" t="s">
        <v>128</v>
      </c>
      <c r="G30" s="116" t="s">
        <v>129</v>
      </c>
      <c r="H30" s="116" t="s">
        <v>130</v>
      </c>
      <c r="I30" s="138"/>
      <c r="J30" s="138"/>
      <c r="K30" s="115"/>
      <c r="L30" s="127"/>
    </row>
    <row r="31" spans="1:12" ht="25.5" customHeight="1">
      <c r="A31" s="135">
        <v>18</v>
      </c>
      <c r="B31" s="115" t="s">
        <v>132</v>
      </c>
      <c r="C31" s="116" t="s">
        <v>55</v>
      </c>
      <c r="D31" s="116" t="s">
        <v>55</v>
      </c>
      <c r="E31" s="116" t="s">
        <v>133</v>
      </c>
      <c r="F31" s="115" t="s">
        <v>134</v>
      </c>
      <c r="G31" s="116" t="s">
        <v>135</v>
      </c>
      <c r="H31" s="116" t="s">
        <v>136</v>
      </c>
      <c r="I31" s="115"/>
      <c r="J31" s="115"/>
      <c r="K31" s="115"/>
      <c r="L31" s="127"/>
    </row>
    <row r="32" spans="1:12" ht="25.5" customHeight="1">
      <c r="A32" s="135">
        <v>19</v>
      </c>
      <c r="B32" s="115" t="s">
        <v>137</v>
      </c>
      <c r="C32" s="116"/>
      <c r="D32" s="116"/>
      <c r="E32" s="116" t="s">
        <v>138</v>
      </c>
      <c r="F32" s="115" t="s">
        <v>139</v>
      </c>
      <c r="G32" s="116" t="s">
        <v>140</v>
      </c>
      <c r="H32" s="116" t="s">
        <v>141</v>
      </c>
      <c r="I32" s="117"/>
      <c r="J32" s="115"/>
      <c r="K32" s="115"/>
      <c r="L32" s="127"/>
    </row>
    <row r="33" spans="1:12" ht="25.5" customHeight="1">
      <c r="A33" s="135">
        <v>20</v>
      </c>
      <c r="B33" s="115" t="s">
        <v>142</v>
      </c>
      <c r="C33" s="116" t="s">
        <v>55</v>
      </c>
      <c r="D33" s="116" t="s">
        <v>55</v>
      </c>
      <c r="E33" s="116" t="s">
        <v>143</v>
      </c>
      <c r="F33" s="115" t="s">
        <v>144</v>
      </c>
      <c r="G33" s="116" t="s">
        <v>145</v>
      </c>
      <c r="H33" s="116" t="s">
        <v>146</v>
      </c>
      <c r="I33" s="115"/>
      <c r="J33" s="117"/>
      <c r="K33" s="117"/>
      <c r="L33" s="127"/>
    </row>
    <row r="34" spans="1:12" ht="25.5" customHeight="1">
      <c r="A34" s="135">
        <v>21</v>
      </c>
      <c r="B34" s="115" t="s">
        <v>147</v>
      </c>
      <c r="C34" s="116" t="s">
        <v>55</v>
      </c>
      <c r="D34" s="116" t="s">
        <v>55</v>
      </c>
      <c r="E34" s="116" t="s">
        <v>148</v>
      </c>
      <c r="F34" s="115" t="s">
        <v>149</v>
      </c>
      <c r="G34" s="116" t="s">
        <v>150</v>
      </c>
      <c r="H34" s="116" t="s">
        <v>151</v>
      </c>
      <c r="I34" s="115"/>
      <c r="J34" s="117"/>
      <c r="K34" s="115"/>
      <c r="L34" s="127"/>
    </row>
    <row r="35" spans="1:12" ht="25.5" customHeight="1">
      <c r="A35" s="135">
        <v>22</v>
      </c>
      <c r="B35" s="115" t="s">
        <v>152</v>
      </c>
      <c r="C35" s="117"/>
      <c r="D35" s="116" t="s">
        <v>55</v>
      </c>
      <c r="E35" s="116" t="s">
        <v>153</v>
      </c>
      <c r="F35" s="115" t="s">
        <v>154</v>
      </c>
      <c r="G35" s="116" t="s">
        <v>155</v>
      </c>
      <c r="H35" s="116" t="s">
        <v>156</v>
      </c>
      <c r="I35" s="117"/>
      <c r="J35" s="117"/>
      <c r="K35" s="117"/>
      <c r="L35" s="127"/>
    </row>
    <row r="36" spans="1:12" ht="25.5" customHeight="1">
      <c r="A36" s="135">
        <v>23</v>
      </c>
      <c r="B36" s="115" t="s">
        <v>157</v>
      </c>
      <c r="C36" s="116"/>
      <c r="D36" s="116"/>
      <c r="E36" s="116" t="s">
        <v>158</v>
      </c>
      <c r="F36" s="115" t="s">
        <v>159</v>
      </c>
      <c r="G36" s="116" t="s">
        <v>160</v>
      </c>
      <c r="H36" s="116" t="s">
        <v>161</v>
      </c>
      <c r="I36" s="115"/>
      <c r="J36" s="115"/>
      <c r="K36" s="115"/>
      <c r="L36" s="127"/>
    </row>
    <row r="37" spans="1:12" ht="25.5" customHeight="1">
      <c r="A37" s="135">
        <v>24</v>
      </c>
      <c r="B37" s="115" t="s">
        <v>162</v>
      </c>
      <c r="C37" s="116" t="s">
        <v>55</v>
      </c>
      <c r="D37" s="116" t="s">
        <v>55</v>
      </c>
      <c r="E37" s="116" t="s">
        <v>163</v>
      </c>
      <c r="F37" s="115" t="s">
        <v>164</v>
      </c>
      <c r="G37" s="116" t="s">
        <v>165</v>
      </c>
      <c r="H37" s="116" t="s">
        <v>166</v>
      </c>
      <c r="I37" s="120"/>
      <c r="J37" s="115"/>
      <c r="K37" s="117"/>
      <c r="L37" s="127"/>
    </row>
    <row r="38" spans="1:12" ht="25.5" customHeight="1">
      <c r="A38" s="135">
        <v>25</v>
      </c>
      <c r="B38" s="115" t="s">
        <v>355</v>
      </c>
      <c r="C38" s="116"/>
      <c r="D38" s="116"/>
      <c r="E38" s="116" t="s">
        <v>167</v>
      </c>
      <c r="F38" s="115" t="s">
        <v>168</v>
      </c>
      <c r="G38" s="116" t="s">
        <v>169</v>
      </c>
      <c r="H38" s="116" t="s">
        <v>170</v>
      </c>
      <c r="I38" s="115"/>
      <c r="J38" s="115"/>
      <c r="K38" s="115"/>
      <c r="L38" s="127"/>
    </row>
    <row r="39" spans="1:12" ht="24.75" customHeight="1">
      <c r="A39" s="135">
        <v>26</v>
      </c>
      <c r="B39" s="138" t="s">
        <v>356</v>
      </c>
      <c r="C39" s="116"/>
      <c r="D39" s="116" t="s">
        <v>55</v>
      </c>
      <c r="E39" s="116" t="s">
        <v>357</v>
      </c>
      <c r="F39" s="115" t="s">
        <v>358</v>
      </c>
      <c r="G39" s="116" t="s">
        <v>359</v>
      </c>
      <c r="H39" s="116" t="s">
        <v>360</v>
      </c>
      <c r="I39" s="115"/>
      <c r="J39" s="115"/>
      <c r="K39" s="117"/>
      <c r="L39" s="127"/>
    </row>
    <row r="40" spans="1:12" ht="27" customHeight="1">
      <c r="A40" s="135">
        <v>27</v>
      </c>
      <c r="B40" s="115" t="s">
        <v>171</v>
      </c>
      <c r="C40" s="116" t="s">
        <v>55</v>
      </c>
      <c r="D40" s="116" t="s">
        <v>55</v>
      </c>
      <c r="E40" s="116" t="s">
        <v>172</v>
      </c>
      <c r="F40" s="115" t="s">
        <v>173</v>
      </c>
      <c r="G40" s="116" t="s">
        <v>174</v>
      </c>
      <c r="H40" s="116" t="s">
        <v>175</v>
      </c>
      <c r="I40" s="115"/>
      <c r="J40" s="115"/>
      <c r="K40" s="117"/>
      <c r="L40" s="127"/>
    </row>
    <row r="41" spans="1:12" ht="25.5" customHeight="1">
      <c r="A41" s="135">
        <v>28</v>
      </c>
      <c r="B41" s="115" t="s">
        <v>176</v>
      </c>
      <c r="C41" s="116" t="s">
        <v>55</v>
      </c>
      <c r="D41" s="116"/>
      <c r="E41" s="116" t="s">
        <v>177</v>
      </c>
      <c r="F41" s="115" t="s">
        <v>178</v>
      </c>
      <c r="G41" s="116" t="s">
        <v>179</v>
      </c>
      <c r="H41" s="116" t="s">
        <v>180</v>
      </c>
      <c r="I41" s="115"/>
      <c r="J41" s="117"/>
      <c r="K41" s="117"/>
      <c r="L41" s="127"/>
    </row>
    <row r="42" spans="1:12" ht="25.5" customHeight="1">
      <c r="A42" s="135">
        <v>29</v>
      </c>
      <c r="B42" s="115" t="s">
        <v>181</v>
      </c>
      <c r="C42" s="116" t="s">
        <v>55</v>
      </c>
      <c r="D42" s="116" t="s">
        <v>55</v>
      </c>
      <c r="E42" s="116" t="s">
        <v>182</v>
      </c>
      <c r="F42" s="115" t="s">
        <v>183</v>
      </c>
      <c r="G42" s="116" t="s">
        <v>184</v>
      </c>
      <c r="H42" s="116" t="s">
        <v>185</v>
      </c>
      <c r="I42" s="117"/>
      <c r="J42" s="117"/>
      <c r="K42" s="117"/>
      <c r="L42" s="127"/>
    </row>
    <row r="43" spans="1:12" ht="25.5" customHeight="1">
      <c r="A43" s="135">
        <v>30</v>
      </c>
      <c r="B43" s="115" t="s">
        <v>186</v>
      </c>
      <c r="C43" s="117"/>
      <c r="D43" s="116"/>
      <c r="E43" s="116" t="s">
        <v>187</v>
      </c>
      <c r="F43" s="115" t="s">
        <v>188</v>
      </c>
      <c r="G43" s="116" t="s">
        <v>189</v>
      </c>
      <c r="H43" s="116" t="s">
        <v>190</v>
      </c>
      <c r="I43" s="119"/>
      <c r="J43" s="119"/>
      <c r="K43" s="119"/>
      <c r="L43" s="128"/>
    </row>
    <row r="44" spans="1:12" ht="25.5" customHeight="1">
      <c r="A44" s="135">
        <v>31</v>
      </c>
      <c r="B44" s="115" t="s">
        <v>191</v>
      </c>
      <c r="C44" s="116" t="s">
        <v>55</v>
      </c>
      <c r="D44" s="116" t="s">
        <v>55</v>
      </c>
      <c r="E44" s="116" t="s">
        <v>361</v>
      </c>
      <c r="F44" s="115" t="s">
        <v>335</v>
      </c>
      <c r="G44" s="116" t="s">
        <v>362</v>
      </c>
      <c r="H44" s="116" t="s">
        <v>363</v>
      </c>
      <c r="I44" s="115"/>
      <c r="J44" s="117"/>
      <c r="K44" s="117"/>
      <c r="L44" s="127"/>
    </row>
    <row r="45" spans="1:12" ht="25.5" customHeight="1">
      <c r="A45" s="135">
        <v>32</v>
      </c>
      <c r="B45" s="115" t="s">
        <v>192</v>
      </c>
      <c r="C45" s="116" t="s">
        <v>55</v>
      </c>
      <c r="D45" s="116"/>
      <c r="E45" s="116" t="s">
        <v>193</v>
      </c>
      <c r="F45" s="115" t="s">
        <v>194</v>
      </c>
      <c r="G45" s="116" t="s">
        <v>195</v>
      </c>
      <c r="H45" s="116" t="s">
        <v>196</v>
      </c>
      <c r="I45" s="117"/>
      <c r="J45" s="117"/>
      <c r="K45" s="117"/>
      <c r="L45" s="126"/>
    </row>
    <row r="46" spans="1:12" ht="25.5" customHeight="1">
      <c r="A46" s="135">
        <v>33</v>
      </c>
      <c r="B46" s="115" t="s">
        <v>197</v>
      </c>
      <c r="C46" s="116"/>
      <c r="D46" s="116"/>
      <c r="E46" s="116" t="s">
        <v>198</v>
      </c>
      <c r="F46" s="115" t="s">
        <v>199</v>
      </c>
      <c r="G46" s="116" t="s">
        <v>200</v>
      </c>
      <c r="H46" s="116" t="s">
        <v>201</v>
      </c>
      <c r="I46" s="115"/>
      <c r="J46" s="115"/>
      <c r="K46" s="115"/>
      <c r="L46" s="126"/>
    </row>
    <row r="47" spans="1:12" ht="25.5" customHeight="1">
      <c r="A47" s="135">
        <v>34</v>
      </c>
      <c r="B47" s="115" t="s">
        <v>202</v>
      </c>
      <c r="C47" s="116" t="s">
        <v>55</v>
      </c>
      <c r="D47" s="116"/>
      <c r="E47" s="116" t="s">
        <v>203</v>
      </c>
      <c r="F47" s="115" t="s">
        <v>204</v>
      </c>
      <c r="G47" s="116" t="s">
        <v>205</v>
      </c>
      <c r="H47" s="116" t="s">
        <v>206</v>
      </c>
      <c r="I47" s="115"/>
      <c r="J47" s="115"/>
      <c r="K47" s="115"/>
      <c r="L47" s="127"/>
    </row>
    <row r="48" spans="1:12" ht="25.5" customHeight="1">
      <c r="A48" s="135">
        <v>35</v>
      </c>
      <c r="B48" s="115" t="s">
        <v>207</v>
      </c>
      <c r="C48" s="116" t="s">
        <v>55</v>
      </c>
      <c r="D48" s="116"/>
      <c r="E48" s="116" t="s">
        <v>208</v>
      </c>
      <c r="F48" s="115" t="s">
        <v>209</v>
      </c>
      <c r="G48" s="116" t="s">
        <v>210</v>
      </c>
      <c r="H48" s="116" t="s">
        <v>211</v>
      </c>
      <c r="I48" s="117"/>
      <c r="J48" s="115"/>
      <c r="K48" s="115"/>
      <c r="L48" s="127"/>
    </row>
    <row r="49" spans="1:12" ht="25.5" customHeight="1">
      <c r="A49" s="135">
        <v>36</v>
      </c>
      <c r="B49" s="115" t="s">
        <v>212</v>
      </c>
      <c r="C49" s="116" t="s">
        <v>55</v>
      </c>
      <c r="D49" s="116" t="s">
        <v>55</v>
      </c>
      <c r="E49" s="116" t="s">
        <v>213</v>
      </c>
      <c r="F49" s="115" t="s">
        <v>214</v>
      </c>
      <c r="G49" s="116" t="s">
        <v>215</v>
      </c>
      <c r="H49" s="116" t="s">
        <v>216</v>
      </c>
      <c r="I49" s="115"/>
      <c r="J49" s="115"/>
      <c r="K49" s="117"/>
      <c r="L49" s="127"/>
    </row>
    <row r="50" spans="1:12" ht="25.5" customHeight="1">
      <c r="A50" s="135">
        <v>37</v>
      </c>
      <c r="B50" s="115" t="s">
        <v>217</v>
      </c>
      <c r="C50" s="116" t="s">
        <v>55</v>
      </c>
      <c r="D50" s="116" t="s">
        <v>55</v>
      </c>
      <c r="E50" s="116" t="s">
        <v>218</v>
      </c>
      <c r="F50" s="115" t="s">
        <v>219</v>
      </c>
      <c r="G50" s="116" t="s">
        <v>220</v>
      </c>
      <c r="H50" s="116" t="s">
        <v>221</v>
      </c>
      <c r="I50" s="115"/>
      <c r="J50" s="115"/>
      <c r="K50" s="117"/>
      <c r="L50" s="127"/>
    </row>
    <row r="51" spans="1:12" ht="25.5" customHeight="1">
      <c r="A51" s="135">
        <v>38</v>
      </c>
      <c r="B51" s="115" t="s">
        <v>222</v>
      </c>
      <c r="C51" s="116" t="s">
        <v>55</v>
      </c>
      <c r="D51" s="116" t="s">
        <v>55</v>
      </c>
      <c r="E51" s="116" t="s">
        <v>223</v>
      </c>
      <c r="F51" s="115" t="s">
        <v>224</v>
      </c>
      <c r="G51" s="116" t="s">
        <v>225</v>
      </c>
      <c r="H51" s="116" t="s">
        <v>226</v>
      </c>
      <c r="I51" s="115"/>
      <c r="J51" s="115"/>
      <c r="K51" s="115"/>
      <c r="L51" s="126"/>
    </row>
    <row r="52" spans="1:12" ht="25.5" customHeight="1">
      <c r="A52" s="135">
        <v>39</v>
      </c>
      <c r="B52" s="115" t="s">
        <v>227</v>
      </c>
      <c r="C52" s="116" t="s">
        <v>55</v>
      </c>
      <c r="D52" s="116" t="s">
        <v>55</v>
      </c>
      <c r="E52" s="116" t="s">
        <v>228</v>
      </c>
      <c r="F52" s="115" t="s">
        <v>229</v>
      </c>
      <c r="G52" s="116" t="s">
        <v>230</v>
      </c>
      <c r="H52" s="116" t="s">
        <v>231</v>
      </c>
      <c r="I52" s="117"/>
      <c r="J52" s="115"/>
      <c r="K52" s="117"/>
      <c r="L52" s="127"/>
    </row>
    <row r="53" spans="1:12" ht="25.5" customHeight="1">
      <c r="A53" s="135">
        <v>40</v>
      </c>
      <c r="B53" s="115" t="s">
        <v>232</v>
      </c>
      <c r="C53" s="116" t="s">
        <v>55</v>
      </c>
      <c r="D53" s="116"/>
      <c r="E53" s="116" t="s">
        <v>233</v>
      </c>
      <c r="F53" s="115" t="s">
        <v>234</v>
      </c>
      <c r="G53" s="116" t="s">
        <v>235</v>
      </c>
      <c r="H53" s="116" t="s">
        <v>236</v>
      </c>
      <c r="I53" s="117"/>
      <c r="J53" s="115"/>
      <c r="K53" s="115"/>
      <c r="L53" s="127"/>
    </row>
    <row r="54" spans="1:12" ht="25.5" customHeight="1">
      <c r="A54" s="135">
        <v>41</v>
      </c>
      <c r="B54" s="115" t="s">
        <v>237</v>
      </c>
      <c r="C54" s="116"/>
      <c r="D54" s="116"/>
      <c r="E54" s="116" t="s">
        <v>238</v>
      </c>
      <c r="F54" s="115" t="s">
        <v>239</v>
      </c>
      <c r="G54" s="116" t="s">
        <v>240</v>
      </c>
      <c r="H54" s="116" t="s">
        <v>241</v>
      </c>
      <c r="I54" s="119"/>
      <c r="J54" s="119"/>
      <c r="K54" s="119"/>
      <c r="L54" s="128"/>
    </row>
    <row r="55" spans="1:12" ht="25.5" customHeight="1">
      <c r="A55" s="135">
        <v>42</v>
      </c>
      <c r="B55" s="115" t="s">
        <v>242</v>
      </c>
      <c r="C55" s="116" t="s">
        <v>55</v>
      </c>
      <c r="D55" s="116" t="s">
        <v>55</v>
      </c>
      <c r="E55" s="116" t="s">
        <v>43</v>
      </c>
      <c r="F55" s="115" t="s">
        <v>45</v>
      </c>
      <c r="G55" s="116" t="s">
        <v>44</v>
      </c>
      <c r="H55" s="116" t="s">
        <v>243</v>
      </c>
      <c r="I55" s="117"/>
      <c r="J55" s="115"/>
      <c r="K55" s="117"/>
      <c r="L55" s="127"/>
    </row>
    <row r="56" spans="1:12" ht="25.5" customHeight="1">
      <c r="A56" s="135">
        <v>43</v>
      </c>
      <c r="B56" s="115" t="s">
        <v>244</v>
      </c>
      <c r="C56" s="116" t="s">
        <v>55</v>
      </c>
      <c r="D56" s="116"/>
      <c r="E56" s="116" t="s">
        <v>245</v>
      </c>
      <c r="F56" s="115" t="s">
        <v>246</v>
      </c>
      <c r="G56" s="116" t="s">
        <v>247</v>
      </c>
      <c r="H56" s="116" t="s">
        <v>248</v>
      </c>
      <c r="I56" s="115"/>
      <c r="J56" s="115"/>
      <c r="K56" s="115"/>
      <c r="L56" s="126"/>
    </row>
    <row r="57" spans="1:12" ht="25.5" customHeight="1">
      <c r="A57" s="135">
        <v>44</v>
      </c>
      <c r="B57" s="115" t="s">
        <v>249</v>
      </c>
      <c r="C57" s="116" t="s">
        <v>55</v>
      </c>
      <c r="D57" s="116"/>
      <c r="E57" s="116" t="s">
        <v>250</v>
      </c>
      <c r="F57" s="115" t="s">
        <v>251</v>
      </c>
      <c r="G57" s="116" t="s">
        <v>252</v>
      </c>
      <c r="H57" s="116" t="s">
        <v>253</v>
      </c>
      <c r="I57" s="115"/>
      <c r="J57" s="117"/>
      <c r="K57" s="117"/>
      <c r="L57" s="127"/>
    </row>
    <row r="58" spans="1:12" ht="25.5" customHeight="1">
      <c r="A58" s="135">
        <v>45</v>
      </c>
      <c r="B58" s="115" t="s">
        <v>254</v>
      </c>
      <c r="C58" s="116" t="s">
        <v>55</v>
      </c>
      <c r="D58" s="116" t="s">
        <v>55</v>
      </c>
      <c r="E58" s="116" t="s">
        <v>255</v>
      </c>
      <c r="F58" s="115" t="s">
        <v>256</v>
      </c>
      <c r="G58" s="116" t="s">
        <v>257</v>
      </c>
      <c r="H58" s="116" t="s">
        <v>258</v>
      </c>
      <c r="I58" s="117"/>
      <c r="J58" s="117"/>
      <c r="K58" s="117"/>
      <c r="L58" s="127"/>
    </row>
    <row r="59" spans="1:12" ht="25.5" customHeight="1">
      <c r="A59" s="135">
        <v>46</v>
      </c>
      <c r="B59" s="115" t="s">
        <v>259</v>
      </c>
      <c r="C59" s="116" t="s">
        <v>55</v>
      </c>
      <c r="D59" s="116" t="s">
        <v>55</v>
      </c>
      <c r="E59" s="116" t="s">
        <v>46</v>
      </c>
      <c r="F59" s="115" t="s">
        <v>48</v>
      </c>
      <c r="G59" s="116" t="s">
        <v>47</v>
      </c>
      <c r="H59" s="116" t="s">
        <v>260</v>
      </c>
      <c r="I59" s="115"/>
      <c r="J59" s="117"/>
      <c r="K59" s="115"/>
      <c r="L59" s="127"/>
    </row>
    <row r="60" spans="1:12" ht="25.5" customHeight="1">
      <c r="A60" s="135">
        <v>47</v>
      </c>
      <c r="B60" s="115" t="s">
        <v>261</v>
      </c>
      <c r="C60" s="117"/>
      <c r="D60" s="116" t="s">
        <v>55</v>
      </c>
      <c r="E60" s="116" t="s">
        <v>364</v>
      </c>
      <c r="F60" s="115" t="s">
        <v>262</v>
      </c>
      <c r="G60" s="116" t="s">
        <v>263</v>
      </c>
      <c r="H60" s="116" t="s">
        <v>264</v>
      </c>
      <c r="I60" s="115"/>
      <c r="J60" s="117"/>
      <c r="K60" s="117"/>
      <c r="L60" s="126"/>
    </row>
    <row r="61" spans="1:12" ht="25.5" customHeight="1">
      <c r="A61" s="135">
        <v>48</v>
      </c>
      <c r="B61" s="115" t="s">
        <v>265</v>
      </c>
      <c r="C61" s="116" t="s">
        <v>55</v>
      </c>
      <c r="D61" s="116" t="s">
        <v>55</v>
      </c>
      <c r="E61" s="116" t="s">
        <v>266</v>
      </c>
      <c r="F61" s="115" t="s">
        <v>351</v>
      </c>
      <c r="G61" s="116" t="s">
        <v>350</v>
      </c>
      <c r="H61" s="116" t="s">
        <v>365</v>
      </c>
      <c r="I61" s="115"/>
      <c r="J61" s="115"/>
      <c r="K61" s="117"/>
      <c r="L61" s="127"/>
    </row>
    <row r="62" spans="1:12" ht="25.5" customHeight="1">
      <c r="A62" s="135">
        <v>49</v>
      </c>
      <c r="B62" s="115" t="s">
        <v>267</v>
      </c>
      <c r="C62" s="116" t="s">
        <v>55</v>
      </c>
      <c r="D62" s="116" t="s">
        <v>55</v>
      </c>
      <c r="E62" s="116" t="s">
        <v>268</v>
      </c>
      <c r="F62" s="121" t="s">
        <v>269</v>
      </c>
      <c r="G62" s="116" t="s">
        <v>270</v>
      </c>
      <c r="H62" s="116" t="s">
        <v>271</v>
      </c>
      <c r="I62" s="115"/>
      <c r="J62" s="115"/>
      <c r="K62" s="117"/>
      <c r="L62" s="127"/>
    </row>
    <row r="63" spans="1:12" ht="25.5" customHeight="1">
      <c r="A63" s="135">
        <v>50</v>
      </c>
      <c r="B63" s="115" t="s">
        <v>272</v>
      </c>
      <c r="C63" s="116" t="s">
        <v>55</v>
      </c>
      <c r="D63" s="116" t="s">
        <v>55</v>
      </c>
      <c r="E63" s="116" t="s">
        <v>273</v>
      </c>
      <c r="F63" s="121" t="s">
        <v>274</v>
      </c>
      <c r="G63" s="116" t="s">
        <v>275</v>
      </c>
      <c r="H63" s="116" t="s">
        <v>276</v>
      </c>
      <c r="I63" s="117"/>
      <c r="J63" s="115"/>
      <c r="K63" s="115"/>
      <c r="L63" s="127"/>
    </row>
    <row r="64" spans="1:12" ht="24.75" customHeight="1">
      <c r="A64" s="135">
        <v>51</v>
      </c>
      <c r="B64" s="115" t="s">
        <v>366</v>
      </c>
      <c r="C64" s="116" t="s">
        <v>55</v>
      </c>
      <c r="D64" s="116"/>
      <c r="E64" s="116" t="s">
        <v>277</v>
      </c>
      <c r="F64" s="121" t="s">
        <v>278</v>
      </c>
      <c r="G64" s="116" t="s">
        <v>279</v>
      </c>
      <c r="H64" s="116" t="s">
        <v>280</v>
      </c>
      <c r="I64" s="117"/>
      <c r="J64" s="115"/>
      <c r="K64" s="115"/>
      <c r="L64" s="127"/>
    </row>
    <row r="65" spans="1:12" ht="25.5" customHeight="1">
      <c r="A65" s="135">
        <v>52</v>
      </c>
      <c r="B65" s="138" t="s">
        <v>337</v>
      </c>
      <c r="C65" s="116" t="s">
        <v>55</v>
      </c>
      <c r="D65" s="116" t="s">
        <v>55</v>
      </c>
      <c r="E65" s="116" t="s">
        <v>281</v>
      </c>
      <c r="F65" s="115" t="s">
        <v>334</v>
      </c>
      <c r="G65" s="116" t="s">
        <v>282</v>
      </c>
      <c r="H65" s="116" t="s">
        <v>283</v>
      </c>
      <c r="I65" s="115"/>
      <c r="J65" s="115"/>
      <c r="K65" s="115"/>
      <c r="L65" s="127"/>
    </row>
    <row r="66" spans="1:12" ht="25.5" customHeight="1">
      <c r="A66" s="135">
        <v>53</v>
      </c>
      <c r="B66" s="115" t="s">
        <v>338</v>
      </c>
      <c r="C66" s="116" t="s">
        <v>55</v>
      </c>
      <c r="D66" s="116" t="s">
        <v>55</v>
      </c>
      <c r="E66" s="116" t="s">
        <v>284</v>
      </c>
      <c r="F66" s="115" t="s">
        <v>285</v>
      </c>
      <c r="G66" s="116" t="s">
        <v>286</v>
      </c>
      <c r="H66" s="116" t="s">
        <v>287</v>
      </c>
      <c r="I66" s="117"/>
      <c r="J66" s="117"/>
      <c r="K66" s="117"/>
      <c r="L66" s="127"/>
    </row>
    <row r="67" spans="1:12" ht="25.5" customHeight="1" thickBot="1">
      <c r="A67" s="136">
        <v>54</v>
      </c>
      <c r="B67" s="130" t="s">
        <v>341</v>
      </c>
      <c r="C67" s="129"/>
      <c r="D67" s="129" t="s">
        <v>55</v>
      </c>
      <c r="E67" s="129" t="s">
        <v>342</v>
      </c>
      <c r="F67" s="140" t="s">
        <v>343</v>
      </c>
      <c r="G67" s="129" t="s">
        <v>344</v>
      </c>
      <c r="H67" s="129" t="s">
        <v>345</v>
      </c>
      <c r="I67" s="131"/>
      <c r="J67" s="131"/>
      <c r="K67" s="131"/>
      <c r="L67" s="132"/>
    </row>
    <row r="68" spans="1:12" ht="18" thickBot="1">
      <c r="A68" s="46"/>
      <c r="B68" s="114" t="s">
        <v>288</v>
      </c>
      <c r="C68" s="47">
        <f>COUNTA(C14:C67)</f>
        <v>41</v>
      </c>
      <c r="D68" s="47">
        <f>COUNTA(D14:D67)</f>
        <v>36</v>
      </c>
      <c r="E68" s="47"/>
      <c r="F68" s="48"/>
      <c r="G68" s="47"/>
      <c r="H68" s="47"/>
      <c r="I68" s="49"/>
      <c r="J68" s="50"/>
      <c r="K68" s="50"/>
      <c r="L68" s="51"/>
    </row>
  </sheetData>
  <sheetProtection/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井手上</dc:creator>
  <cp:keywords/>
  <dc:description/>
  <cp:lastModifiedBy>YamakadoTakuji</cp:lastModifiedBy>
  <cp:lastPrinted>2019-03-14T01:20:09Z</cp:lastPrinted>
  <dcterms:created xsi:type="dcterms:W3CDTF">2015-02-02T05:49:18Z</dcterms:created>
  <dcterms:modified xsi:type="dcterms:W3CDTF">2019-04-16T04:08:28Z</dcterms:modified>
  <cp:category/>
  <cp:version/>
  <cp:contentType/>
  <cp:contentStatus/>
</cp:coreProperties>
</file>